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ic01cnf.cnaf-ep.cnaf\dser\Donnees_individuelles\DSPA\PSGAS\JCLEM\Données Internet\2019\"/>
    </mc:Choice>
  </mc:AlternateContent>
  <xr:revisionPtr revIDLastSave="0" documentId="13_ncr:1_{F0CF473E-8ACE-4044-A24A-AFCA11605F6F}" xr6:coauthVersionLast="36" xr6:coauthVersionMax="41" xr10:uidLastSave="{00000000-0000-0000-0000-000000000000}"/>
  <bookViews>
    <workbookView xWindow="12810" yWindow="-15" windowWidth="12405" windowHeight="15180" activeTab="6" xr2:uid="{93D16F7F-D41F-482E-B82A-95EF4B8E9307}"/>
  </bookViews>
  <sheets>
    <sheet name="2013" sheetId="1" r:id="rId1"/>
    <sheet name="2014" sheetId="2" r:id="rId2"/>
    <sheet name="2015" sheetId="3" r:id="rId3"/>
    <sheet name="2016" sheetId="4" r:id="rId4"/>
    <sheet name="2017" sheetId="5" r:id="rId5"/>
    <sheet name="2018" sheetId="6" r:id="rId6"/>
    <sheet name="2019" sheetId="7" r:id="rId7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6" i="7" l="1"/>
  <c r="C16" i="7"/>
  <c r="D16" i="7"/>
  <c r="B17" i="7"/>
  <c r="C17" i="7"/>
  <c r="D17" i="7"/>
  <c r="B18" i="7"/>
  <c r="C18" i="7"/>
  <c r="D18" i="7"/>
  <c r="B19" i="7"/>
  <c r="C19" i="7"/>
  <c r="D19" i="7"/>
  <c r="C20" i="7"/>
  <c r="D20" i="7"/>
  <c r="B21" i="7"/>
  <c r="C21" i="7"/>
  <c r="D21" i="7"/>
  <c r="C22" i="7"/>
  <c r="D22" i="7"/>
  <c r="B23" i="7"/>
  <c r="C23" i="7"/>
  <c r="D23" i="7"/>
  <c r="C15" i="7"/>
  <c r="D15" i="7"/>
  <c r="B15" i="7"/>
  <c r="D3" i="7"/>
  <c r="D4" i="7"/>
  <c r="D5" i="7"/>
  <c r="D6" i="7"/>
  <c r="D7" i="7"/>
  <c r="D8" i="7"/>
  <c r="D9" i="7"/>
  <c r="D10" i="7"/>
  <c r="D2" i="7"/>
  <c r="D4" i="2" l="1"/>
  <c r="D5" i="2"/>
  <c r="D6" i="2"/>
  <c r="D7" i="2"/>
  <c r="D8" i="2"/>
  <c r="D9" i="2"/>
  <c r="D4" i="3"/>
  <c r="D5" i="3"/>
  <c r="D6" i="3"/>
  <c r="D7" i="3"/>
  <c r="D8" i="3"/>
  <c r="D9" i="3"/>
  <c r="D4" i="4"/>
  <c r="D5" i="4"/>
  <c r="D6" i="4"/>
  <c r="D7" i="4"/>
  <c r="D8" i="4"/>
  <c r="D9" i="4"/>
  <c r="D4" i="5"/>
  <c r="D5" i="5"/>
  <c r="D6" i="5"/>
  <c r="D7" i="5"/>
  <c r="D8" i="5"/>
  <c r="D9" i="5"/>
  <c r="D4" i="6"/>
  <c r="D5" i="6"/>
  <c r="D6" i="6"/>
  <c r="D7" i="6"/>
  <c r="D8" i="6"/>
  <c r="D9" i="6"/>
  <c r="D4" i="1"/>
  <c r="D5" i="1"/>
  <c r="D6" i="1"/>
  <c r="D7" i="1"/>
  <c r="D8" i="1"/>
  <c r="D9" i="1"/>
  <c r="D3" i="2"/>
  <c r="D3" i="3"/>
  <c r="D3" i="4"/>
  <c r="D3" i="5"/>
  <c r="D3" i="6"/>
  <c r="D3" i="1"/>
  <c r="D2" i="2"/>
  <c r="D2" i="3"/>
  <c r="D2" i="4"/>
  <c r="D2" i="5"/>
  <c r="D2" i="6"/>
  <c r="D2" i="1"/>
  <c r="D10" i="1" l="1"/>
  <c r="D10" i="6"/>
  <c r="D10" i="5"/>
  <c r="D10" i="4"/>
  <c r="D10" i="3"/>
  <c r="D10" i="2"/>
</calcChain>
</file>

<file path=xl/sharedStrings.xml><?xml version="1.0" encoding="utf-8"?>
<sst xmlns="http://schemas.openxmlformats.org/spreadsheetml/2006/main" count="193" uniqueCount="31">
  <si>
    <t>Accueil du jeunes enfant de 0 à 6 ans</t>
  </si>
  <si>
    <t xml:space="preserve">Temps libre des enfants et des familles  </t>
  </si>
  <si>
    <t xml:space="preserve">Accompagnement social des familles et leurs enfants  </t>
  </si>
  <si>
    <t xml:space="preserve">Logement et habitat  </t>
  </si>
  <si>
    <t>Animation de la vie sociale</t>
  </si>
  <si>
    <t xml:space="preserve">Prestations supplémentaires aux familles  </t>
  </si>
  <si>
    <t xml:space="preserve">Accompagnement de la fonction parentale et autres actions </t>
  </si>
  <si>
    <t>Logistique des œuvres</t>
  </si>
  <si>
    <t xml:space="preserve"> Total </t>
  </si>
  <si>
    <t>(*) Prise en compte des informations fournies par le Pôle financier d'action sociale (PFAS) dans les données statistiques de la VFDAS</t>
  </si>
  <si>
    <t>Fonds nationaux</t>
  </si>
  <si>
    <t>Fonds locaux</t>
  </si>
  <si>
    <t>Total</t>
  </si>
  <si>
    <t>structure en %</t>
  </si>
  <si>
    <t xml:space="preserve"> Accueil des jeunes enfants de 0 à 6 ans</t>
  </si>
  <si>
    <t xml:space="preserve"> Temps libres des enfants et des familles</t>
  </si>
  <si>
    <t xml:space="preserve"> Accompagnement social des familles et de leurs enfants</t>
  </si>
  <si>
    <t xml:space="preserve"> Logement et habitat</t>
  </si>
  <si>
    <t xml:space="preserve"> Animation de la vie sociale</t>
  </si>
  <si>
    <t xml:space="preserve"> Prestations supplémentaires aux familles</t>
  </si>
  <si>
    <t>Autres actions</t>
  </si>
  <si>
    <t>Total général</t>
  </si>
  <si>
    <t>Source : Cnaf-Dser Fichier VFDAS 2013</t>
  </si>
  <si>
    <t>Source : Cnaf-Dser Fichier VFDAS 2014</t>
  </si>
  <si>
    <t>Source : Cnaf-Dser Fichier VFDAS 2015</t>
  </si>
  <si>
    <t>Source : Cnaf-Dser Fichier VFDAS 2016</t>
  </si>
  <si>
    <t>Source : Cnaf-Dser Fichier VFDAS 2017</t>
  </si>
  <si>
    <t>Source : Cnaf-Dser Fichier VFDAS 2018</t>
  </si>
  <si>
    <t>Les dépenses d'action sociale en fonction des fonds</t>
  </si>
  <si>
    <t>Les dépenses d'action sociale en fonction des dotations</t>
  </si>
  <si>
    <t>Source : Cnaf-Dser Fichier VFDAS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</si>
</sst>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€_-;\-* #,##0.00\ _€_-;_-* &quot;-&quot;??\ _€_-;_-@_-"/>
    <numFmt numFmtId="164" formatCode="#,##0&quot;  &quot;"/>
    <numFmt numFmtId="165" formatCode="0.0&quot; &quot;"/>
    <numFmt numFmtId="166" formatCode="_-* #,##0.0\ _€_-;\-* #,##0.0\ _€_-;_-* &quot;-&quot;??\ _€_-;_-@_-"/>
    <numFmt numFmtId="167" formatCode="_-* #,##0\ _€_-;\-* #,##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Optima"/>
      <family val="2"/>
    </font>
    <font>
      <sz val="10"/>
      <name val="Optima"/>
      <family val="2"/>
    </font>
    <font>
      <sz val="9"/>
      <name val="Optima"/>
      <family val="2"/>
    </font>
    <font>
      <sz val="7"/>
      <name val="Optima"/>
      <family val="2"/>
    </font>
    <font>
      <b/>
      <sz val="10"/>
      <color rgb="FFFF0000"/>
      <name val="Optima"/>
      <family val="2"/>
    </font>
    <font>
      <b/>
      <sz val="9"/>
      <color rgb="FFFF0000"/>
      <name val="Optima"/>
      <family val="2"/>
    </font>
    <font>
      <sz val="10"/>
      <name val="Arial"/>
      <family val="2"/>
    </font>
    <font>
      <sz val="10"/>
      <color indexed="23"/>
      <name val="Arial"/>
      <family val="2"/>
    </font>
    <font>
      <sz val="11"/>
      <color theme="1"/>
      <name val="Optima"/>
      <family val="2"/>
    </font>
    <font>
      <sz val="10"/>
      <color indexed="23"/>
      <name val="Optima"/>
      <family val="2"/>
    </font>
    <font>
      <sz val="10"/>
      <color indexed="10"/>
      <name val="Optima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3" fontId="4" fillId="0" borderId="4" xfId="1" applyNumberFormat="1" applyFont="1" applyFill="1" applyBorder="1"/>
    <xf numFmtId="3" fontId="2" fillId="0" borderId="7" xfId="1" applyNumberFormat="1" applyFont="1" applyFill="1" applyBorder="1"/>
    <xf numFmtId="0" fontId="3" fillId="0" borderId="0" xfId="0" applyFont="1" applyBorder="1"/>
    <xf numFmtId="164" fontId="2" fillId="0" borderId="0" xfId="0" applyNumberFormat="1" applyFont="1" applyBorder="1"/>
    <xf numFmtId="165" fontId="2" fillId="0" borderId="0" xfId="0" applyNumberFormat="1" applyFont="1" applyBorder="1"/>
    <xf numFmtId="3" fontId="4" fillId="0" borderId="4" xfId="1" applyNumberFormat="1" applyFont="1" applyFill="1" applyBorder="1" applyAlignment="1">
      <alignment horizontal="right" vertical="justify" indent="1"/>
    </xf>
    <xf numFmtId="3" fontId="2" fillId="0" borderId="7" xfId="1" applyNumberFormat="1" applyFont="1" applyFill="1" applyBorder="1" applyAlignment="1">
      <alignment horizontal="right" vertical="justify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top"/>
    </xf>
    <xf numFmtId="0" fontId="6" fillId="0" borderId="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3" fontId="2" fillId="0" borderId="10" xfId="1" applyNumberFormat="1" applyFont="1" applyFill="1" applyBorder="1"/>
    <xf numFmtId="3" fontId="2" fillId="0" borderId="10" xfId="1" applyNumberFormat="1" applyFont="1" applyFill="1" applyBorder="1" applyAlignment="1">
      <alignment horizontal="right" vertical="justify" indent="1"/>
    </xf>
    <xf numFmtId="0" fontId="7" fillId="0" borderId="8" xfId="0" applyFont="1" applyFill="1" applyBorder="1" applyAlignment="1">
      <alignment horizontal="center" vertical="center" wrapText="1"/>
    </xf>
    <xf numFmtId="3" fontId="4" fillId="0" borderId="11" xfId="1" applyNumberFormat="1" applyFont="1" applyFill="1" applyBorder="1"/>
    <xf numFmtId="3" fontId="4" fillId="0" borderId="12" xfId="1" applyNumberFormat="1" applyFont="1" applyFill="1" applyBorder="1"/>
    <xf numFmtId="3" fontId="2" fillId="0" borderId="8" xfId="1" applyNumberFormat="1" applyFont="1" applyFill="1" applyBorder="1"/>
    <xf numFmtId="3" fontId="4" fillId="0" borderId="11" xfId="1" applyNumberFormat="1" applyFont="1" applyFill="1" applyBorder="1" applyAlignment="1">
      <alignment horizontal="right" vertical="justify" indent="1"/>
    </xf>
    <xf numFmtId="3" fontId="4" fillId="0" borderId="12" xfId="1" applyNumberFormat="1" applyFont="1" applyFill="1" applyBorder="1" applyAlignment="1">
      <alignment horizontal="right" vertical="justify" indent="1"/>
    </xf>
    <xf numFmtId="3" fontId="2" fillId="0" borderId="8" xfId="1" applyNumberFormat="1" applyFont="1" applyFill="1" applyBorder="1" applyAlignment="1">
      <alignment horizontal="right" vertical="justify" indent="1"/>
    </xf>
    <xf numFmtId="166" fontId="8" fillId="0" borderId="12" xfId="1" applyNumberFormat="1" applyFont="1" applyBorder="1"/>
    <xf numFmtId="0" fontId="10" fillId="0" borderId="0" xfId="0" applyFont="1" applyFill="1"/>
    <xf numFmtId="0" fontId="10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right"/>
    </xf>
    <xf numFmtId="3" fontId="3" fillId="0" borderId="0" xfId="0" applyNumberFormat="1" applyFont="1" applyBorder="1"/>
    <xf numFmtId="166" fontId="3" fillId="0" borderId="1" xfId="1" applyNumberFormat="1" applyFont="1" applyBorder="1"/>
    <xf numFmtId="166" fontId="3" fillId="0" borderId="12" xfId="1" applyNumberFormat="1" applyFont="1" applyBorder="1"/>
    <xf numFmtId="166" fontId="12" fillId="0" borderId="8" xfId="1" applyNumberFormat="1" applyFont="1" applyBorder="1"/>
    <xf numFmtId="166" fontId="13" fillId="0" borderId="8" xfId="1" applyNumberFormat="1" applyFont="1" applyBorder="1"/>
    <xf numFmtId="3" fontId="4" fillId="0" borderId="13" xfId="1" applyNumberFormat="1" applyFont="1" applyFill="1" applyBorder="1"/>
    <xf numFmtId="3" fontId="4" fillId="0" borderId="0" xfId="1" applyNumberFormat="1" applyFont="1" applyFill="1" applyBorder="1"/>
    <xf numFmtId="3" fontId="4" fillId="0" borderId="13" xfId="1" applyNumberFormat="1" applyFont="1" applyFill="1" applyBorder="1" applyAlignment="1">
      <alignment horizontal="right" vertical="justify" indent="1"/>
    </xf>
    <xf numFmtId="3" fontId="4" fillId="0" borderId="0" xfId="1" applyNumberFormat="1" applyFont="1" applyFill="1" applyBorder="1" applyAlignment="1">
      <alignment horizontal="right" vertical="justify" indent="1"/>
    </xf>
    <xf numFmtId="3" fontId="4" fillId="0" borderId="14" xfId="1" applyNumberFormat="1" applyFont="1" applyFill="1" applyBorder="1"/>
    <xf numFmtId="166" fontId="11" fillId="2" borderId="4" xfId="1" applyNumberFormat="1" applyFont="1" applyFill="1" applyBorder="1"/>
    <xf numFmtId="166" fontId="11" fillId="2" borderId="15" xfId="1" applyNumberFormat="1" applyFont="1" applyFill="1" applyBorder="1"/>
    <xf numFmtId="3" fontId="4" fillId="0" borderId="14" xfId="1" applyNumberFormat="1" applyFont="1" applyFill="1" applyBorder="1" applyAlignment="1">
      <alignment horizontal="right" vertical="justify" indent="1"/>
    </xf>
    <xf numFmtId="166" fontId="8" fillId="0" borderId="3" xfId="1" applyNumberFormat="1" applyFont="1" applyBorder="1"/>
    <xf numFmtId="166" fontId="13" fillId="0" borderId="6" xfId="1" applyNumberFormat="1" applyFont="1" applyBorder="1"/>
    <xf numFmtId="166" fontId="8" fillId="0" borderId="4" xfId="1" applyNumberFormat="1" applyFont="1" applyBorder="1"/>
    <xf numFmtId="166" fontId="9" fillId="2" borderId="4" xfId="1" applyNumberFormat="1" applyFont="1" applyFill="1" applyBorder="1"/>
    <xf numFmtId="166" fontId="13" fillId="0" borderId="7" xfId="1" applyNumberFormat="1" applyFont="1" applyBorder="1"/>
    <xf numFmtId="167" fontId="6" fillId="0" borderId="8" xfId="1" applyNumberFormat="1" applyFont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2CAF1-719B-437B-B56A-80BDE5A38A7E}">
  <dimension ref="A1:K24"/>
  <sheetViews>
    <sheetView workbookViewId="0">
      <selection activeCell="A27" sqref="A27"/>
    </sheetView>
  </sheetViews>
  <sheetFormatPr baseColWidth="10" defaultRowHeight="15" x14ac:dyDescent="0.25"/>
  <cols>
    <col min="1" max="1" width="50.5703125" style="27" customWidth="1"/>
    <col min="2" max="2" width="15" style="28" customWidth="1"/>
    <col min="3" max="3" width="14.28515625" style="28" customWidth="1"/>
    <col min="4" max="4" width="13.140625" style="28" customWidth="1"/>
    <col min="5" max="16384" width="11.42578125" style="28"/>
  </cols>
  <sheetData>
    <row r="1" spans="1:11" s="9" customFormat="1" x14ac:dyDescent="0.25">
      <c r="A1" s="14" t="s">
        <v>28</v>
      </c>
      <c r="B1" s="15" t="s">
        <v>10</v>
      </c>
      <c r="C1" s="16" t="s">
        <v>11</v>
      </c>
      <c r="D1" s="19" t="s">
        <v>12</v>
      </c>
      <c r="G1" s="27"/>
      <c r="H1" s="27"/>
      <c r="I1" s="27"/>
      <c r="J1" s="27"/>
      <c r="K1" s="27"/>
    </row>
    <row r="2" spans="1:11" s="1" customFormat="1" x14ac:dyDescent="0.25">
      <c r="A2" s="10" t="s">
        <v>0</v>
      </c>
      <c r="B2" s="40">
        <v>2744369305.6199985</v>
      </c>
      <c r="C2" s="36">
        <v>127582151.00999998</v>
      </c>
      <c r="D2" s="20">
        <f>SUM(B2:C2)</f>
        <v>2871951456.6299982</v>
      </c>
      <c r="G2" s="28"/>
      <c r="H2" s="28"/>
      <c r="I2" s="28"/>
      <c r="J2" s="28"/>
      <c r="K2" s="28"/>
    </row>
    <row r="3" spans="1:11" s="1" customFormat="1" x14ac:dyDescent="0.25">
      <c r="A3" s="11" t="s">
        <v>1</v>
      </c>
      <c r="B3" s="2">
        <v>827723509.64999986</v>
      </c>
      <c r="C3" s="37">
        <v>272022904.27999991</v>
      </c>
      <c r="D3" s="21">
        <f>SUM(B3:C3)</f>
        <v>1099746413.9299998</v>
      </c>
      <c r="G3" s="28"/>
      <c r="H3" s="28"/>
      <c r="I3" s="28"/>
      <c r="J3" s="28"/>
      <c r="K3" s="28"/>
    </row>
    <row r="4" spans="1:11" s="1" customFormat="1" x14ac:dyDescent="0.25">
      <c r="A4" s="11" t="s">
        <v>2</v>
      </c>
      <c r="B4" s="2">
        <v>92815525.639999971</v>
      </c>
      <c r="C4" s="37">
        <v>348227684.00999993</v>
      </c>
      <c r="D4" s="21">
        <f t="shared" ref="D4:D9" si="0">SUM(B4:C4)</f>
        <v>441043209.64999992</v>
      </c>
      <c r="G4" s="28"/>
      <c r="H4" s="28"/>
      <c r="I4" s="28"/>
      <c r="J4" s="28"/>
      <c r="K4" s="28"/>
    </row>
    <row r="5" spans="1:11" s="1" customFormat="1" x14ac:dyDescent="0.25">
      <c r="A5" s="11" t="s">
        <v>3</v>
      </c>
      <c r="B5" s="41"/>
      <c r="C5" s="37">
        <v>156245074.79999998</v>
      </c>
      <c r="D5" s="21">
        <f t="shared" si="0"/>
        <v>156245074.79999998</v>
      </c>
      <c r="G5" s="28"/>
      <c r="H5" s="28"/>
      <c r="I5" s="28"/>
      <c r="J5" s="28"/>
      <c r="K5" s="28"/>
    </row>
    <row r="6" spans="1:11" s="1" customFormat="1" x14ac:dyDescent="0.25">
      <c r="A6" s="11" t="s">
        <v>4</v>
      </c>
      <c r="B6" s="2">
        <v>180478992.87000006</v>
      </c>
      <c r="C6" s="37">
        <v>156528237.14000002</v>
      </c>
      <c r="D6" s="21">
        <f t="shared" si="0"/>
        <v>337007230.01000011</v>
      </c>
      <c r="G6" s="28"/>
      <c r="H6" s="28"/>
      <c r="I6" s="28"/>
      <c r="J6" s="28"/>
      <c r="K6" s="28"/>
    </row>
    <row r="7" spans="1:11" s="1" customFormat="1" x14ac:dyDescent="0.25">
      <c r="A7" s="11" t="s">
        <v>5</v>
      </c>
      <c r="B7" s="41"/>
      <c r="C7" s="37">
        <v>3308565.08</v>
      </c>
      <c r="D7" s="21">
        <f t="shared" si="0"/>
        <v>3308565.08</v>
      </c>
      <c r="G7" s="28"/>
      <c r="H7" s="28"/>
      <c r="I7" s="28"/>
      <c r="J7" s="28"/>
      <c r="K7" s="28"/>
    </row>
    <row r="8" spans="1:11" s="1" customFormat="1" ht="12.95" customHeight="1" x14ac:dyDescent="0.25">
      <c r="A8" s="11" t="s">
        <v>6</v>
      </c>
      <c r="B8" s="2">
        <v>54555212.230000019</v>
      </c>
      <c r="C8" s="37">
        <v>39724417.409999996</v>
      </c>
      <c r="D8" s="21">
        <f t="shared" si="0"/>
        <v>94279629.640000015</v>
      </c>
      <c r="G8" s="28"/>
      <c r="H8" s="28"/>
      <c r="I8" s="28"/>
      <c r="J8" s="28"/>
      <c r="K8" s="28"/>
    </row>
    <row r="9" spans="1:11" s="1" customFormat="1" ht="15" customHeight="1" x14ac:dyDescent="0.25">
      <c r="A9" s="11" t="s">
        <v>7</v>
      </c>
      <c r="B9" s="42"/>
      <c r="C9" s="37">
        <v>26449704.619999997</v>
      </c>
      <c r="D9" s="21">
        <f t="shared" si="0"/>
        <v>26449704.619999997</v>
      </c>
      <c r="G9" s="28"/>
      <c r="H9" s="28"/>
      <c r="I9" s="28"/>
      <c r="J9" s="28"/>
      <c r="K9" s="28"/>
    </row>
    <row r="10" spans="1:11" s="1" customFormat="1" ht="13.5" customHeight="1" x14ac:dyDescent="0.25">
      <c r="A10" s="12" t="s">
        <v>8</v>
      </c>
      <c r="B10" s="3">
        <v>3899942546.0099983</v>
      </c>
      <c r="C10" s="17">
        <v>1130088738.3499997</v>
      </c>
      <c r="D10" s="22">
        <f>SUM(D2:D9)</f>
        <v>5030031284.3599987</v>
      </c>
      <c r="F10" s="4"/>
      <c r="G10" s="28"/>
      <c r="H10" s="28"/>
      <c r="I10" s="28"/>
      <c r="J10" s="28"/>
      <c r="K10" s="28"/>
    </row>
    <row r="11" spans="1:11" s="1" customFormat="1" ht="13.5" customHeight="1" x14ac:dyDescent="0.25">
      <c r="A11" s="13" t="s">
        <v>9</v>
      </c>
      <c r="B11" s="5"/>
      <c r="C11" s="6"/>
      <c r="D11" s="5"/>
      <c r="G11" s="28"/>
      <c r="H11" s="28"/>
      <c r="I11" s="28"/>
      <c r="J11" s="28"/>
      <c r="K11" s="28"/>
    </row>
    <row r="13" spans="1:11" s="1" customFormat="1" ht="15" customHeight="1" x14ac:dyDescent="0.25">
      <c r="B13" s="29"/>
      <c r="C13" s="29"/>
      <c r="D13" s="30" t="s">
        <v>13</v>
      </c>
      <c r="E13" s="31"/>
    </row>
    <row r="14" spans="1:11" s="1" customFormat="1" ht="21" customHeight="1" x14ac:dyDescent="0.25">
      <c r="A14" s="32"/>
      <c r="B14" s="15" t="s">
        <v>10</v>
      </c>
      <c r="C14" s="16" t="s">
        <v>11</v>
      </c>
      <c r="D14" s="49" t="s">
        <v>12</v>
      </c>
      <c r="E14" s="31"/>
    </row>
    <row r="15" spans="1:11" s="1" customFormat="1" ht="12.95" customHeight="1" x14ac:dyDescent="0.25">
      <c r="A15" s="33" t="s">
        <v>14</v>
      </c>
      <c r="B15" s="46">
        <v>95.557649461119126</v>
      </c>
      <c r="C15" s="44">
        <v>4.4423505388808788</v>
      </c>
      <c r="D15" s="26">
        <v>100</v>
      </c>
    </row>
    <row r="16" spans="1:11" s="1" customFormat="1" ht="12.95" customHeight="1" x14ac:dyDescent="0.25">
      <c r="A16" s="33" t="s">
        <v>15</v>
      </c>
      <c r="B16" s="46">
        <v>75.26494282369039</v>
      </c>
      <c r="C16" s="44">
        <v>24.735057176309603</v>
      </c>
      <c r="D16" s="26">
        <v>100</v>
      </c>
    </row>
    <row r="17" spans="1:4" s="1" customFormat="1" ht="12.95" customHeight="1" x14ac:dyDescent="0.25">
      <c r="A17" s="33" t="s">
        <v>16</v>
      </c>
      <c r="B17" s="46">
        <v>21.044542486813455</v>
      </c>
      <c r="C17" s="44">
        <v>78.955457513186545</v>
      </c>
      <c r="D17" s="26">
        <v>100</v>
      </c>
    </row>
    <row r="18" spans="1:4" s="1" customFormat="1" ht="12.95" customHeight="1" x14ac:dyDescent="0.25">
      <c r="A18" s="33" t="s">
        <v>17</v>
      </c>
      <c r="B18" s="47"/>
      <c r="C18" s="44">
        <v>100</v>
      </c>
      <c r="D18" s="26">
        <v>100</v>
      </c>
    </row>
    <row r="19" spans="1:4" s="1" customFormat="1" ht="12.95" customHeight="1" x14ac:dyDescent="0.25">
      <c r="A19" s="33" t="s">
        <v>18</v>
      </c>
      <c r="B19" s="46">
        <v>53.55344835321327</v>
      </c>
      <c r="C19" s="44">
        <v>46.446551646786723</v>
      </c>
      <c r="D19" s="26">
        <v>100</v>
      </c>
    </row>
    <row r="20" spans="1:4" s="1" customFormat="1" ht="12.95" customHeight="1" x14ac:dyDescent="0.25">
      <c r="A20" s="33" t="s">
        <v>19</v>
      </c>
      <c r="B20" s="47"/>
      <c r="C20" s="44">
        <v>100</v>
      </c>
      <c r="D20" s="26">
        <v>100</v>
      </c>
    </row>
    <row r="21" spans="1:4" s="1" customFormat="1" ht="12.95" customHeight="1" x14ac:dyDescent="0.25">
      <c r="A21" s="33" t="s">
        <v>20</v>
      </c>
      <c r="B21" s="46">
        <v>57.865323016557426</v>
      </c>
      <c r="C21" s="44">
        <v>42.134676983442581</v>
      </c>
      <c r="D21" s="26">
        <v>100</v>
      </c>
    </row>
    <row r="22" spans="1:4" s="1" customFormat="1" ht="12.95" customHeight="1" x14ac:dyDescent="0.25">
      <c r="A22" s="33" t="s">
        <v>7</v>
      </c>
      <c r="B22" s="47"/>
      <c r="C22" s="44">
        <v>100</v>
      </c>
      <c r="D22" s="26">
        <v>100</v>
      </c>
    </row>
    <row r="23" spans="1:4" s="1" customFormat="1" ht="13.5" x14ac:dyDescent="0.25">
      <c r="A23" s="34" t="s">
        <v>21</v>
      </c>
      <c r="B23" s="48">
        <v>77.53316680427389</v>
      </c>
      <c r="C23" s="45">
        <v>22.466833195726092</v>
      </c>
      <c r="D23" s="35">
        <v>100</v>
      </c>
    </row>
    <row r="24" spans="1:4" s="1" customFormat="1" ht="13.5" x14ac:dyDescent="0.25">
      <c r="D24" s="30" t="s">
        <v>22</v>
      </c>
    </row>
  </sheetData>
  <conditionalFormatting sqref="L1:IT11 A2:F4 A1 D1:F1 A6:F6 A5 C5:F5 A8:F8 A7 C7:F7 A10:F11 A9 C9:F9">
    <cfRule type="expression" dxfId="22" priority="3" stopIfTrue="1">
      <formula>ISERROR(A1)</formula>
    </cfRule>
  </conditionalFormatting>
  <conditionalFormatting sqref="B1:C1">
    <cfRule type="expression" dxfId="21" priority="2" stopIfTrue="1">
      <formula>ISERROR(B1)</formula>
    </cfRule>
  </conditionalFormatting>
  <conditionalFormatting sqref="B14:C14">
    <cfRule type="expression" dxfId="20" priority="1" stopIfTrue="1">
      <formula>ISERROR(B14)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17173-1698-4255-90DD-EBBFE7DEFB04}">
  <dimension ref="A1:K24"/>
  <sheetViews>
    <sheetView workbookViewId="0">
      <selection activeCell="B27" sqref="B27"/>
    </sheetView>
  </sheetViews>
  <sheetFormatPr baseColWidth="10" defaultRowHeight="15" x14ac:dyDescent="0.25"/>
  <cols>
    <col min="1" max="1" width="50.5703125" style="27" customWidth="1"/>
    <col min="2" max="2" width="15" style="28" customWidth="1"/>
    <col min="3" max="3" width="14.28515625" style="28" customWidth="1"/>
    <col min="4" max="4" width="13.140625" style="28" customWidth="1"/>
    <col min="5" max="16384" width="11.42578125" style="28"/>
  </cols>
  <sheetData>
    <row r="1" spans="1:11" s="9" customFormat="1" x14ac:dyDescent="0.25">
      <c r="A1" s="14" t="s">
        <v>28</v>
      </c>
      <c r="B1" s="15" t="s">
        <v>10</v>
      </c>
      <c r="C1" s="16" t="s">
        <v>11</v>
      </c>
      <c r="D1" s="19" t="s">
        <v>12</v>
      </c>
      <c r="G1" s="27"/>
      <c r="H1" s="27"/>
      <c r="I1" s="27"/>
      <c r="J1" s="27"/>
      <c r="K1" s="27"/>
    </row>
    <row r="2" spans="1:11" s="1" customFormat="1" x14ac:dyDescent="0.25">
      <c r="A2" s="10" t="s">
        <v>0</v>
      </c>
      <c r="B2" s="40">
        <v>2938788719.2000008</v>
      </c>
      <c r="C2" s="36">
        <v>125468492.14999996</v>
      </c>
      <c r="D2" s="20">
        <f>SUM(B2:C2)</f>
        <v>3064257211.3500009</v>
      </c>
      <c r="G2" s="28"/>
      <c r="H2" s="28"/>
      <c r="I2" s="28"/>
      <c r="J2" s="28"/>
      <c r="K2" s="28"/>
    </row>
    <row r="3" spans="1:11" s="1" customFormat="1" x14ac:dyDescent="0.25">
      <c r="A3" s="11" t="s">
        <v>1</v>
      </c>
      <c r="B3" s="2">
        <v>892261876.47000003</v>
      </c>
      <c r="C3" s="37">
        <v>271571098.73999995</v>
      </c>
      <c r="D3" s="21">
        <f>SUM(B3:C3)</f>
        <v>1163832975.21</v>
      </c>
      <c r="G3" s="28"/>
      <c r="H3" s="28"/>
      <c r="I3" s="28"/>
      <c r="J3" s="28"/>
      <c r="K3" s="28"/>
    </row>
    <row r="4" spans="1:11" s="1" customFormat="1" x14ac:dyDescent="0.25">
      <c r="A4" s="11" t="s">
        <v>2</v>
      </c>
      <c r="B4" s="2">
        <v>91080491.469999984</v>
      </c>
      <c r="C4" s="37">
        <v>342268985.86999995</v>
      </c>
      <c r="D4" s="21">
        <f t="shared" ref="D4:D9" si="0">SUM(B4:C4)</f>
        <v>433349477.33999991</v>
      </c>
      <c r="F4" s="4"/>
      <c r="G4" s="28"/>
      <c r="H4" s="28"/>
      <c r="I4" s="28"/>
      <c r="J4" s="28"/>
      <c r="K4" s="28"/>
    </row>
    <row r="5" spans="1:11" s="1" customFormat="1" x14ac:dyDescent="0.25">
      <c r="A5" s="11" t="s">
        <v>3</v>
      </c>
      <c r="B5" s="41"/>
      <c r="C5" s="37">
        <v>151128115.31999999</v>
      </c>
      <c r="D5" s="21">
        <f t="shared" si="0"/>
        <v>151128115.31999999</v>
      </c>
      <c r="G5" s="28"/>
      <c r="H5" s="28"/>
      <c r="I5" s="28"/>
      <c r="J5" s="28"/>
      <c r="K5" s="28"/>
    </row>
    <row r="6" spans="1:11" s="1" customFormat="1" x14ac:dyDescent="0.25">
      <c r="A6" s="11" t="s">
        <v>4</v>
      </c>
      <c r="B6" s="2">
        <v>186955629.32000005</v>
      </c>
      <c r="C6" s="37">
        <v>163287831.30999994</v>
      </c>
      <c r="D6" s="21">
        <f t="shared" si="0"/>
        <v>350243460.63</v>
      </c>
      <c r="G6" s="28"/>
      <c r="H6" s="28"/>
      <c r="I6" s="28"/>
      <c r="J6" s="28"/>
      <c r="K6" s="28"/>
    </row>
    <row r="7" spans="1:11" s="1" customFormat="1" x14ac:dyDescent="0.25">
      <c r="A7" s="11" t="s">
        <v>5</v>
      </c>
      <c r="B7" s="41"/>
      <c r="C7" s="37">
        <v>2859659.55</v>
      </c>
      <c r="D7" s="21">
        <f t="shared" si="0"/>
        <v>2859659.55</v>
      </c>
      <c r="G7" s="28"/>
      <c r="H7" s="28"/>
      <c r="I7" s="28"/>
      <c r="J7" s="28"/>
      <c r="K7" s="28"/>
    </row>
    <row r="8" spans="1:11" s="1" customFormat="1" x14ac:dyDescent="0.25">
      <c r="A8" s="11" t="s">
        <v>6</v>
      </c>
      <c r="B8" s="2">
        <v>67807550.570000008</v>
      </c>
      <c r="C8" s="37">
        <v>38585755.110000007</v>
      </c>
      <c r="D8" s="21">
        <f t="shared" si="0"/>
        <v>106393305.68000001</v>
      </c>
      <c r="G8" s="28"/>
      <c r="H8" s="28"/>
      <c r="I8" s="28"/>
      <c r="J8" s="28"/>
      <c r="K8" s="28"/>
    </row>
    <row r="9" spans="1:11" s="1" customFormat="1" x14ac:dyDescent="0.25">
      <c r="A9" s="11" t="s">
        <v>7</v>
      </c>
      <c r="B9" s="42"/>
      <c r="C9" s="37">
        <v>25524269.380000003</v>
      </c>
      <c r="D9" s="21">
        <f t="shared" si="0"/>
        <v>25524269.380000003</v>
      </c>
      <c r="G9" s="28"/>
      <c r="H9" s="28"/>
      <c r="I9" s="28"/>
      <c r="J9" s="28"/>
      <c r="K9" s="28"/>
    </row>
    <row r="10" spans="1:11" s="1" customFormat="1" ht="13.5" customHeight="1" x14ac:dyDescent="0.25">
      <c r="A10" s="12" t="s">
        <v>8</v>
      </c>
      <c r="B10" s="3">
        <v>4176894267.0300012</v>
      </c>
      <c r="C10" s="17">
        <v>1120694207.4299998</v>
      </c>
      <c r="D10" s="22">
        <f>SUM(D2:D9)</f>
        <v>5297588474.460001</v>
      </c>
      <c r="G10" s="28"/>
      <c r="H10" s="28"/>
      <c r="I10" s="28"/>
      <c r="J10" s="28"/>
      <c r="K10" s="28"/>
    </row>
    <row r="11" spans="1:11" s="1" customFormat="1" x14ac:dyDescent="0.25">
      <c r="A11" s="13" t="s">
        <v>9</v>
      </c>
      <c r="B11" s="5"/>
      <c r="C11" s="6"/>
      <c r="D11" s="5"/>
      <c r="G11" s="28"/>
      <c r="H11" s="28"/>
      <c r="I11" s="28"/>
      <c r="J11" s="28"/>
      <c r="K11" s="28"/>
    </row>
    <row r="13" spans="1:11" s="1" customFormat="1" ht="15" customHeight="1" x14ac:dyDescent="0.25">
      <c r="B13" s="29"/>
      <c r="C13" s="29"/>
      <c r="D13" s="30" t="s">
        <v>13</v>
      </c>
      <c r="E13" s="31"/>
    </row>
    <row r="14" spans="1:11" s="1" customFormat="1" ht="21" customHeight="1" x14ac:dyDescent="0.25">
      <c r="A14" s="32"/>
      <c r="B14" s="15" t="s">
        <v>10</v>
      </c>
      <c r="C14" s="16" t="s">
        <v>11</v>
      </c>
      <c r="D14" s="49" t="s">
        <v>12</v>
      </c>
      <c r="E14" s="31"/>
    </row>
    <row r="15" spans="1:11" s="1" customFormat="1" ht="12.95" customHeight="1" x14ac:dyDescent="0.25">
      <c r="A15" s="33" t="s">
        <v>14</v>
      </c>
      <c r="B15" s="46">
        <v>95.905419046245029</v>
      </c>
      <c r="C15" s="44">
        <v>4.0945809537549591</v>
      </c>
      <c r="D15" s="26">
        <v>100</v>
      </c>
    </row>
    <row r="16" spans="1:11" s="1" customFormat="1" ht="12.95" customHeight="1" x14ac:dyDescent="0.25">
      <c r="A16" s="33" t="s">
        <v>15</v>
      </c>
      <c r="B16" s="46">
        <v>76.665801319901746</v>
      </c>
      <c r="C16" s="44">
        <v>23.334198680098243</v>
      </c>
      <c r="D16" s="26">
        <v>100</v>
      </c>
    </row>
    <row r="17" spans="1:4" s="1" customFormat="1" ht="12.95" customHeight="1" x14ac:dyDescent="0.25">
      <c r="A17" s="33" t="s">
        <v>16</v>
      </c>
      <c r="B17" s="46">
        <v>21.017791928369977</v>
      </c>
      <c r="C17" s="44">
        <v>78.982208071630026</v>
      </c>
      <c r="D17" s="26">
        <v>100</v>
      </c>
    </row>
    <row r="18" spans="1:4" s="1" customFormat="1" ht="12.95" customHeight="1" x14ac:dyDescent="0.25">
      <c r="A18" s="33" t="s">
        <v>17</v>
      </c>
      <c r="B18" s="47"/>
      <c r="C18" s="44">
        <v>100</v>
      </c>
      <c r="D18" s="26">
        <v>100</v>
      </c>
    </row>
    <row r="19" spans="1:4" s="1" customFormat="1" ht="12.95" customHeight="1" x14ac:dyDescent="0.25">
      <c r="A19" s="33" t="s">
        <v>18</v>
      </c>
      <c r="B19" s="46">
        <v>53.378763727298107</v>
      </c>
      <c r="C19" s="44">
        <v>46.621236272701893</v>
      </c>
      <c r="D19" s="26">
        <v>100</v>
      </c>
    </row>
    <row r="20" spans="1:4" s="1" customFormat="1" ht="12.95" customHeight="1" x14ac:dyDescent="0.25">
      <c r="A20" s="33" t="s">
        <v>19</v>
      </c>
      <c r="B20" s="47"/>
      <c r="C20" s="44">
        <v>100</v>
      </c>
      <c r="D20" s="26">
        <v>100</v>
      </c>
    </row>
    <row r="21" spans="1:4" s="1" customFormat="1" ht="12.95" customHeight="1" x14ac:dyDescent="0.25">
      <c r="A21" s="33" t="s">
        <v>20</v>
      </c>
      <c r="B21" s="46">
        <v>63.732910765969919</v>
      </c>
      <c r="C21" s="44">
        <v>36.267089234030095</v>
      </c>
      <c r="D21" s="26">
        <v>100</v>
      </c>
    </row>
    <row r="22" spans="1:4" s="1" customFormat="1" ht="12.95" customHeight="1" x14ac:dyDescent="0.25">
      <c r="A22" s="33" t="s">
        <v>7</v>
      </c>
      <c r="B22" s="47"/>
      <c r="C22" s="44">
        <v>100</v>
      </c>
      <c r="D22" s="26">
        <v>100</v>
      </c>
    </row>
    <row r="23" spans="1:4" s="1" customFormat="1" ht="13.5" x14ac:dyDescent="0.25">
      <c r="A23" s="34" t="s">
        <v>21</v>
      </c>
      <c r="B23" s="48">
        <v>78.845200739299869</v>
      </c>
      <c r="C23" s="45">
        <v>21.154799260700134</v>
      </c>
      <c r="D23" s="35">
        <v>100</v>
      </c>
    </row>
    <row r="24" spans="1:4" s="1" customFormat="1" ht="13.5" x14ac:dyDescent="0.25">
      <c r="D24" s="30" t="s">
        <v>23</v>
      </c>
    </row>
  </sheetData>
  <conditionalFormatting sqref="L1:IT11 A2:F4 A1 D1:F1 A6:F6 A5 C5:F5 A8:F8 A7 C7:F7 A10:F11 A9 C9:F9">
    <cfRule type="expression" dxfId="19" priority="3" stopIfTrue="1">
      <formula>ISERROR(A1)</formula>
    </cfRule>
  </conditionalFormatting>
  <conditionalFormatting sqref="B1:C1">
    <cfRule type="expression" dxfId="18" priority="2" stopIfTrue="1">
      <formula>ISERROR(B1)</formula>
    </cfRule>
  </conditionalFormatting>
  <conditionalFormatting sqref="B14:C14">
    <cfRule type="expression" dxfId="17" priority="1" stopIfTrue="1">
      <formula>ISERROR(B14)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DA440-B45F-4C29-9D82-BC3D0122721C}">
  <dimension ref="A1:K24"/>
  <sheetViews>
    <sheetView workbookViewId="0">
      <selection activeCell="B27" sqref="B27"/>
    </sheetView>
  </sheetViews>
  <sheetFormatPr baseColWidth="10" defaultRowHeight="15" x14ac:dyDescent="0.25"/>
  <cols>
    <col min="1" max="1" width="50.5703125" style="27" customWidth="1"/>
    <col min="2" max="2" width="15" style="28" customWidth="1"/>
    <col min="3" max="3" width="14.28515625" style="28" customWidth="1"/>
    <col min="4" max="4" width="13.140625" style="28" customWidth="1"/>
    <col min="5" max="16384" width="11.42578125" style="28"/>
  </cols>
  <sheetData>
    <row r="1" spans="1:11" s="9" customFormat="1" x14ac:dyDescent="0.25">
      <c r="A1" s="14" t="s">
        <v>28</v>
      </c>
      <c r="B1" s="15" t="s">
        <v>10</v>
      </c>
      <c r="C1" s="16" t="s">
        <v>11</v>
      </c>
      <c r="D1" s="19" t="s">
        <v>12</v>
      </c>
      <c r="G1" s="27"/>
      <c r="H1" s="27"/>
      <c r="I1" s="27"/>
      <c r="J1" s="27"/>
      <c r="K1" s="27"/>
    </row>
    <row r="2" spans="1:11" s="1" customFormat="1" x14ac:dyDescent="0.25">
      <c r="A2" s="10" t="s">
        <v>0</v>
      </c>
      <c r="B2" s="40">
        <v>3128269232.0599999</v>
      </c>
      <c r="C2" s="36">
        <v>118518494.28000002</v>
      </c>
      <c r="D2" s="20">
        <f>SUM(B2:C2)</f>
        <v>3246787726.3400002</v>
      </c>
      <c r="G2" s="28"/>
      <c r="H2" s="28"/>
      <c r="I2" s="28"/>
      <c r="J2" s="28"/>
      <c r="K2" s="28"/>
    </row>
    <row r="3" spans="1:11" s="1" customFormat="1" x14ac:dyDescent="0.25">
      <c r="A3" s="11" t="s">
        <v>1</v>
      </c>
      <c r="B3" s="2">
        <v>994578260.09999979</v>
      </c>
      <c r="C3" s="37">
        <v>267424130.07999998</v>
      </c>
      <c r="D3" s="21">
        <f>SUM(B3:C3)</f>
        <v>1262002390.1799998</v>
      </c>
      <c r="G3" s="28"/>
      <c r="H3" s="28"/>
      <c r="I3" s="28"/>
      <c r="J3" s="28"/>
      <c r="K3" s="28"/>
    </row>
    <row r="4" spans="1:11" s="1" customFormat="1" x14ac:dyDescent="0.25">
      <c r="A4" s="11" t="s">
        <v>2</v>
      </c>
      <c r="B4" s="2">
        <v>94600744.62000002</v>
      </c>
      <c r="C4" s="37">
        <v>338688158.50000006</v>
      </c>
      <c r="D4" s="21">
        <f t="shared" ref="D4:D9" si="0">SUM(B4:C4)</f>
        <v>433288903.12000006</v>
      </c>
      <c r="F4" s="4"/>
      <c r="G4" s="28"/>
      <c r="H4" s="28"/>
      <c r="I4" s="28"/>
      <c r="J4" s="28"/>
      <c r="K4" s="28"/>
    </row>
    <row r="5" spans="1:11" s="1" customFormat="1" x14ac:dyDescent="0.25">
      <c r="A5" s="11" t="s">
        <v>3</v>
      </c>
      <c r="B5" s="41"/>
      <c r="C5" s="37">
        <v>140810230.24999997</v>
      </c>
      <c r="D5" s="21">
        <f t="shared" si="0"/>
        <v>140810230.24999997</v>
      </c>
      <c r="G5" s="28"/>
      <c r="H5" s="28"/>
      <c r="I5" s="28"/>
      <c r="J5" s="28"/>
      <c r="K5" s="28"/>
    </row>
    <row r="6" spans="1:11" s="1" customFormat="1" x14ac:dyDescent="0.25">
      <c r="A6" s="11" t="s">
        <v>4</v>
      </c>
      <c r="B6" s="2">
        <v>197490331.19999993</v>
      </c>
      <c r="C6" s="37">
        <v>166084398.57999995</v>
      </c>
      <c r="D6" s="21">
        <f t="shared" si="0"/>
        <v>363574729.77999985</v>
      </c>
      <c r="G6" s="28"/>
      <c r="H6" s="28"/>
      <c r="I6" s="28"/>
      <c r="J6" s="28"/>
      <c r="K6" s="28"/>
    </row>
    <row r="7" spans="1:11" s="1" customFormat="1" x14ac:dyDescent="0.25">
      <c r="A7" s="11" t="s">
        <v>5</v>
      </c>
      <c r="B7" s="41"/>
      <c r="C7" s="37">
        <v>2186726.35</v>
      </c>
      <c r="D7" s="21">
        <f t="shared" si="0"/>
        <v>2186726.35</v>
      </c>
      <c r="G7" s="28"/>
      <c r="H7" s="28"/>
      <c r="I7" s="28"/>
      <c r="J7" s="28"/>
      <c r="K7" s="28"/>
    </row>
    <row r="8" spans="1:11" s="1" customFormat="1" x14ac:dyDescent="0.25">
      <c r="A8" s="11" t="s">
        <v>6</v>
      </c>
      <c r="B8" s="2">
        <v>79247190.690000013</v>
      </c>
      <c r="C8" s="37">
        <v>31925085.870000005</v>
      </c>
      <c r="D8" s="21">
        <f t="shared" si="0"/>
        <v>111172276.56000002</v>
      </c>
      <c r="G8" s="28"/>
      <c r="H8" s="28"/>
      <c r="I8" s="28"/>
      <c r="J8" s="28"/>
      <c r="K8" s="28"/>
    </row>
    <row r="9" spans="1:11" s="1" customFormat="1" x14ac:dyDescent="0.25">
      <c r="A9" s="11" t="s">
        <v>7</v>
      </c>
      <c r="B9" s="42"/>
      <c r="C9" s="37">
        <v>28258403.109999999</v>
      </c>
      <c r="D9" s="21">
        <f t="shared" si="0"/>
        <v>28258403.109999999</v>
      </c>
      <c r="G9" s="28"/>
      <c r="H9" s="28"/>
      <c r="I9" s="28"/>
      <c r="J9" s="28"/>
      <c r="K9" s="28"/>
    </row>
    <row r="10" spans="1:11" s="1" customFormat="1" ht="13.5" customHeight="1" x14ac:dyDescent="0.25">
      <c r="A10" s="12" t="s">
        <v>8</v>
      </c>
      <c r="B10" s="3">
        <v>4494185758.6699991</v>
      </c>
      <c r="C10" s="17">
        <v>1093895627.02</v>
      </c>
      <c r="D10" s="22">
        <f>SUM(D2:D9)</f>
        <v>5588081385.6900005</v>
      </c>
      <c r="G10" s="28"/>
      <c r="H10" s="28"/>
      <c r="I10" s="28"/>
      <c r="J10" s="28"/>
      <c r="K10" s="28"/>
    </row>
    <row r="11" spans="1:11" s="1" customFormat="1" x14ac:dyDescent="0.25">
      <c r="A11" s="13" t="s">
        <v>9</v>
      </c>
      <c r="B11" s="5"/>
      <c r="C11" s="6"/>
      <c r="D11" s="5"/>
      <c r="G11" s="28"/>
      <c r="H11" s="28"/>
      <c r="I11" s="28"/>
      <c r="J11" s="28"/>
      <c r="K11" s="28"/>
    </row>
    <row r="13" spans="1:11" s="1" customFormat="1" ht="15" customHeight="1" x14ac:dyDescent="0.25">
      <c r="B13" s="29"/>
      <c r="C13" s="29"/>
      <c r="D13" s="30" t="s">
        <v>13</v>
      </c>
      <c r="E13" s="31"/>
    </row>
    <row r="14" spans="1:11" s="1" customFormat="1" ht="21" customHeight="1" x14ac:dyDescent="0.25">
      <c r="A14" s="32"/>
      <c r="B14" s="15" t="s">
        <v>10</v>
      </c>
      <c r="C14" s="16" t="s">
        <v>11</v>
      </c>
      <c r="D14" s="49" t="s">
        <v>12</v>
      </c>
      <c r="E14" s="31"/>
    </row>
    <row r="15" spans="1:11" s="1" customFormat="1" ht="12.95" customHeight="1" x14ac:dyDescent="0.25">
      <c r="A15" s="33" t="s">
        <v>14</v>
      </c>
      <c r="B15" s="46">
        <v>96.349669141641044</v>
      </c>
      <c r="C15" s="44">
        <v>3.6503308583589513</v>
      </c>
      <c r="D15" s="26">
        <v>100</v>
      </c>
    </row>
    <row r="16" spans="1:11" s="1" customFormat="1" ht="12.95" customHeight="1" x14ac:dyDescent="0.25">
      <c r="A16" s="33" t="s">
        <v>15</v>
      </c>
      <c r="B16" s="46">
        <v>78.809538542802812</v>
      </c>
      <c r="C16" s="44">
        <v>21.190461457197177</v>
      </c>
      <c r="D16" s="26">
        <v>100</v>
      </c>
    </row>
    <row r="17" spans="1:4" s="1" customFormat="1" ht="12.95" customHeight="1" x14ac:dyDescent="0.25">
      <c r="A17" s="33" t="s">
        <v>16</v>
      </c>
      <c r="B17" s="46">
        <v>21.83317964960672</v>
      </c>
      <c r="C17" s="44">
        <v>78.16682035039328</v>
      </c>
      <c r="D17" s="26">
        <v>100</v>
      </c>
    </row>
    <row r="18" spans="1:4" s="1" customFormat="1" ht="12.95" customHeight="1" x14ac:dyDescent="0.25">
      <c r="A18" s="33" t="s">
        <v>17</v>
      </c>
      <c r="B18" s="47"/>
      <c r="C18" s="44">
        <v>100</v>
      </c>
      <c r="D18" s="26">
        <v>100</v>
      </c>
    </row>
    <row r="19" spans="1:4" s="1" customFormat="1" ht="12.95" customHeight="1" x14ac:dyDescent="0.25">
      <c r="A19" s="33" t="s">
        <v>18</v>
      </c>
      <c r="B19" s="46">
        <v>54.319047784069561</v>
      </c>
      <c r="C19" s="44">
        <v>45.680952215930439</v>
      </c>
      <c r="D19" s="26">
        <v>100</v>
      </c>
    </row>
    <row r="20" spans="1:4" s="1" customFormat="1" ht="12.95" customHeight="1" x14ac:dyDescent="0.25">
      <c r="A20" s="33" t="s">
        <v>19</v>
      </c>
      <c r="B20" s="47"/>
      <c r="C20" s="44">
        <v>100</v>
      </c>
      <c r="D20" s="26">
        <v>100</v>
      </c>
    </row>
    <row r="21" spans="1:4" s="1" customFormat="1" ht="12.95" customHeight="1" x14ac:dyDescent="0.25">
      <c r="A21" s="33" t="s">
        <v>20</v>
      </c>
      <c r="B21" s="46">
        <v>71.283230983607737</v>
      </c>
      <c r="C21" s="44">
        <v>28.716769016392263</v>
      </c>
      <c r="D21" s="26">
        <v>100</v>
      </c>
    </row>
    <row r="22" spans="1:4" s="1" customFormat="1" ht="12.95" customHeight="1" x14ac:dyDescent="0.25">
      <c r="A22" s="33" t="s">
        <v>7</v>
      </c>
      <c r="B22" s="47"/>
      <c r="C22" s="44">
        <v>100</v>
      </c>
      <c r="D22" s="26">
        <v>100</v>
      </c>
    </row>
    <row r="23" spans="1:4" s="1" customFormat="1" ht="13.5" x14ac:dyDescent="0.25">
      <c r="A23" s="34" t="s">
        <v>21</v>
      </c>
      <c r="B23" s="48">
        <v>80.424486482583134</v>
      </c>
      <c r="C23" s="45">
        <v>19.575513517416834</v>
      </c>
      <c r="D23" s="35">
        <v>100</v>
      </c>
    </row>
    <row r="24" spans="1:4" s="1" customFormat="1" ht="13.5" x14ac:dyDescent="0.25">
      <c r="D24" s="30" t="s">
        <v>24</v>
      </c>
    </row>
  </sheetData>
  <conditionalFormatting sqref="L1:IT11 A2:F4 A1 D1:F1 A6:F6 A5 C5:F5 A8:F8 A7 C7:F7 A10:F11 A9 C9:F9">
    <cfRule type="expression" dxfId="16" priority="3" stopIfTrue="1">
      <formula>ISERROR(A1)</formula>
    </cfRule>
  </conditionalFormatting>
  <conditionalFormatting sqref="B1:C1">
    <cfRule type="expression" dxfId="15" priority="2" stopIfTrue="1">
      <formula>ISERROR(B1)</formula>
    </cfRule>
  </conditionalFormatting>
  <conditionalFormatting sqref="B14:C14">
    <cfRule type="expression" dxfId="14" priority="1" stopIfTrue="1">
      <formula>ISERROR(B14)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455F4-0FC5-4521-B9B3-265CDBB1C744}">
  <dimension ref="A1:K24"/>
  <sheetViews>
    <sheetView workbookViewId="0">
      <selection activeCell="B27" sqref="B27"/>
    </sheetView>
  </sheetViews>
  <sheetFormatPr baseColWidth="10" defaultRowHeight="15" x14ac:dyDescent="0.25"/>
  <cols>
    <col min="1" max="1" width="50.5703125" style="27" customWidth="1"/>
    <col min="2" max="2" width="15" style="28" customWidth="1"/>
    <col min="3" max="3" width="14.28515625" style="28" customWidth="1"/>
    <col min="4" max="4" width="13.140625" style="28" customWidth="1"/>
    <col min="5" max="16384" width="11.42578125" style="28"/>
  </cols>
  <sheetData>
    <row r="1" spans="1:11" s="9" customFormat="1" x14ac:dyDescent="0.25">
      <c r="A1" s="14" t="s">
        <v>28</v>
      </c>
      <c r="B1" s="15" t="s">
        <v>10</v>
      </c>
      <c r="C1" s="16" t="s">
        <v>11</v>
      </c>
      <c r="D1" s="19" t="s">
        <v>12</v>
      </c>
      <c r="G1" s="27"/>
      <c r="H1" s="27"/>
      <c r="I1" s="27"/>
      <c r="J1" s="27"/>
      <c r="K1" s="27"/>
    </row>
    <row r="2" spans="1:11" s="1" customFormat="1" x14ac:dyDescent="0.25">
      <c r="A2" s="10" t="s">
        <v>0</v>
      </c>
      <c r="B2" s="40">
        <v>3317163563.3700008</v>
      </c>
      <c r="C2" s="36">
        <v>108855352.30000003</v>
      </c>
      <c r="D2" s="20">
        <f>SUM(B2:C2)</f>
        <v>3426018915.670001</v>
      </c>
      <c r="G2" s="28"/>
      <c r="H2" s="28"/>
      <c r="I2" s="28"/>
      <c r="J2" s="28"/>
      <c r="K2" s="28"/>
    </row>
    <row r="3" spans="1:11" s="1" customFormat="1" x14ac:dyDescent="0.25">
      <c r="A3" s="11" t="s">
        <v>1</v>
      </c>
      <c r="B3" s="2">
        <v>1035925533.9600003</v>
      </c>
      <c r="C3" s="37">
        <v>263505533.16999993</v>
      </c>
      <c r="D3" s="21">
        <f>SUM(B3:C3)</f>
        <v>1299431067.1300001</v>
      </c>
      <c r="G3" s="28"/>
      <c r="H3" s="28"/>
      <c r="I3" s="28"/>
      <c r="J3" s="28"/>
      <c r="K3" s="28"/>
    </row>
    <row r="4" spans="1:11" s="1" customFormat="1" x14ac:dyDescent="0.25">
      <c r="A4" s="11" t="s">
        <v>2</v>
      </c>
      <c r="B4" s="2">
        <v>95691010.36999996</v>
      </c>
      <c r="C4" s="37">
        <v>341809176.28999996</v>
      </c>
      <c r="D4" s="21">
        <f t="shared" ref="D4:D9" si="0">SUM(B4:C4)</f>
        <v>437500186.65999991</v>
      </c>
      <c r="F4" s="4"/>
      <c r="G4" s="28"/>
      <c r="H4" s="28"/>
      <c r="I4" s="28"/>
      <c r="J4" s="28"/>
      <c r="K4" s="28"/>
    </row>
    <row r="5" spans="1:11" s="1" customFormat="1" x14ac:dyDescent="0.25">
      <c r="A5" s="11" t="s">
        <v>3</v>
      </c>
      <c r="B5" s="41"/>
      <c r="C5" s="37">
        <v>135036233.11999997</v>
      </c>
      <c r="D5" s="21">
        <f t="shared" si="0"/>
        <v>135036233.11999997</v>
      </c>
      <c r="G5" s="28"/>
      <c r="H5" s="28"/>
      <c r="I5" s="28"/>
      <c r="J5" s="28"/>
      <c r="K5" s="28"/>
    </row>
    <row r="6" spans="1:11" s="1" customFormat="1" x14ac:dyDescent="0.25">
      <c r="A6" s="11" t="s">
        <v>4</v>
      </c>
      <c r="B6" s="2">
        <v>209530623.20999998</v>
      </c>
      <c r="C6" s="37">
        <v>162497069.59999999</v>
      </c>
      <c r="D6" s="21">
        <f t="shared" si="0"/>
        <v>372027692.80999994</v>
      </c>
      <c r="G6" s="28"/>
      <c r="H6" s="28"/>
      <c r="I6" s="28"/>
      <c r="J6" s="28"/>
      <c r="K6" s="28"/>
    </row>
    <row r="7" spans="1:11" s="1" customFormat="1" x14ac:dyDescent="0.25">
      <c r="A7" s="11" t="s">
        <v>5</v>
      </c>
      <c r="B7" s="41"/>
      <c r="C7" s="37">
        <v>2288436.13</v>
      </c>
      <c r="D7" s="21">
        <f t="shared" si="0"/>
        <v>2288436.13</v>
      </c>
      <c r="G7" s="28"/>
      <c r="H7" s="28"/>
      <c r="I7" s="28"/>
      <c r="J7" s="28"/>
      <c r="K7" s="28"/>
    </row>
    <row r="8" spans="1:11" s="1" customFormat="1" x14ac:dyDescent="0.25">
      <c r="A8" s="11" t="s">
        <v>6</v>
      </c>
      <c r="B8" s="2">
        <v>88374480.10999997</v>
      </c>
      <c r="C8" s="37">
        <v>31374728.440000009</v>
      </c>
      <c r="D8" s="21">
        <f t="shared" si="0"/>
        <v>119749208.54999998</v>
      </c>
      <c r="G8" s="28"/>
      <c r="H8" s="28"/>
      <c r="I8" s="28"/>
      <c r="J8" s="28"/>
      <c r="K8" s="28"/>
    </row>
    <row r="9" spans="1:11" s="1" customFormat="1" x14ac:dyDescent="0.25">
      <c r="A9" s="11" t="s">
        <v>7</v>
      </c>
      <c r="B9" s="42"/>
      <c r="C9" s="37">
        <v>29988068.360000003</v>
      </c>
      <c r="D9" s="21">
        <f t="shared" si="0"/>
        <v>29988068.360000003</v>
      </c>
      <c r="G9" s="28"/>
      <c r="H9" s="28"/>
      <c r="I9" s="28"/>
      <c r="J9" s="28"/>
      <c r="K9" s="28"/>
    </row>
    <row r="10" spans="1:11" s="1" customFormat="1" ht="13.5" customHeight="1" x14ac:dyDescent="0.25">
      <c r="A10" s="12" t="s">
        <v>8</v>
      </c>
      <c r="B10" s="3">
        <v>4746685211.0200005</v>
      </c>
      <c r="C10" s="17">
        <v>1075354597.4100001</v>
      </c>
      <c r="D10" s="22">
        <f>SUM(D2:D9)</f>
        <v>5822039808.4300013</v>
      </c>
      <c r="G10" s="28"/>
      <c r="H10" s="28"/>
      <c r="I10" s="28"/>
      <c r="J10" s="28"/>
      <c r="K10" s="28"/>
    </row>
    <row r="11" spans="1:11" s="1" customFormat="1" x14ac:dyDescent="0.25">
      <c r="A11" s="13" t="s">
        <v>9</v>
      </c>
      <c r="B11" s="5"/>
      <c r="C11" s="6"/>
      <c r="D11" s="5"/>
      <c r="G11" s="28"/>
      <c r="H11" s="28"/>
      <c r="I11" s="28"/>
      <c r="J11" s="28"/>
      <c r="K11" s="28"/>
    </row>
    <row r="13" spans="1:11" s="1" customFormat="1" ht="15" customHeight="1" x14ac:dyDescent="0.25">
      <c r="B13" s="29"/>
      <c r="C13" s="29"/>
      <c r="D13" s="30" t="s">
        <v>13</v>
      </c>
      <c r="E13" s="31"/>
    </row>
    <row r="14" spans="1:11" s="1" customFormat="1" ht="21" customHeight="1" x14ac:dyDescent="0.25">
      <c r="A14" s="32"/>
      <c r="B14" s="15" t="s">
        <v>10</v>
      </c>
      <c r="C14" s="16" t="s">
        <v>11</v>
      </c>
      <c r="D14" s="49" t="s">
        <v>12</v>
      </c>
      <c r="E14" s="31"/>
    </row>
    <row r="15" spans="1:11" s="1" customFormat="1" ht="12.95" customHeight="1" x14ac:dyDescent="0.25">
      <c r="A15" s="33" t="s">
        <v>14</v>
      </c>
      <c r="B15" s="46">
        <v>96.822686769121006</v>
      </c>
      <c r="C15" s="44">
        <v>3.1773132308789953</v>
      </c>
      <c r="D15" s="26">
        <v>100</v>
      </c>
    </row>
    <row r="16" spans="1:11" s="1" customFormat="1" ht="12.95" customHeight="1" x14ac:dyDescent="0.25">
      <c r="A16" s="33" t="s">
        <v>15</v>
      </c>
      <c r="B16" s="46">
        <v>79.721468892382745</v>
      </c>
      <c r="C16" s="44">
        <v>20.278531107617255</v>
      </c>
      <c r="D16" s="26">
        <v>100</v>
      </c>
    </row>
    <row r="17" spans="1:4" s="1" customFormat="1" ht="12.95" customHeight="1" x14ac:dyDescent="0.25">
      <c r="A17" s="33" t="s">
        <v>16</v>
      </c>
      <c r="B17" s="46">
        <v>21.872221609899686</v>
      </c>
      <c r="C17" s="44">
        <v>78.127778390100318</v>
      </c>
      <c r="D17" s="26">
        <v>100</v>
      </c>
    </row>
    <row r="18" spans="1:4" s="1" customFormat="1" ht="12.95" customHeight="1" x14ac:dyDescent="0.25">
      <c r="A18" s="33" t="s">
        <v>17</v>
      </c>
      <c r="B18" s="47"/>
      <c r="C18" s="44">
        <v>100</v>
      </c>
      <c r="D18" s="26">
        <v>100</v>
      </c>
    </row>
    <row r="19" spans="1:4" s="1" customFormat="1" ht="12.95" customHeight="1" x14ac:dyDescent="0.25">
      <c r="A19" s="33" t="s">
        <v>18</v>
      </c>
      <c r="B19" s="46">
        <v>56.321243622315606</v>
      </c>
      <c r="C19" s="44">
        <v>43.678756377684401</v>
      </c>
      <c r="D19" s="26">
        <v>100</v>
      </c>
    </row>
    <row r="20" spans="1:4" s="1" customFormat="1" ht="12.95" customHeight="1" x14ac:dyDescent="0.25">
      <c r="A20" s="33" t="s">
        <v>19</v>
      </c>
      <c r="B20" s="47"/>
      <c r="C20" s="44">
        <v>100</v>
      </c>
      <c r="D20" s="26">
        <v>100</v>
      </c>
    </row>
    <row r="21" spans="1:4" s="1" customFormat="1" ht="12.95" customHeight="1" x14ac:dyDescent="0.25">
      <c r="A21" s="33" t="s">
        <v>20</v>
      </c>
      <c r="B21" s="46">
        <v>73.799636072834801</v>
      </c>
      <c r="C21" s="44">
        <v>26.200363927165188</v>
      </c>
      <c r="D21" s="26">
        <v>100</v>
      </c>
    </row>
    <row r="22" spans="1:4" s="1" customFormat="1" ht="12.95" customHeight="1" x14ac:dyDescent="0.25">
      <c r="A22" s="33" t="s">
        <v>7</v>
      </c>
      <c r="B22" s="47"/>
      <c r="C22" s="44">
        <v>100</v>
      </c>
      <c r="D22" s="26">
        <v>100</v>
      </c>
    </row>
    <row r="23" spans="1:4" s="1" customFormat="1" ht="13.5" x14ac:dyDescent="0.25">
      <c r="A23" s="34" t="s">
        <v>21</v>
      </c>
      <c r="B23" s="48">
        <v>81.529590439197193</v>
      </c>
      <c r="C23" s="45">
        <v>18.470409560802803</v>
      </c>
      <c r="D23" s="35">
        <v>100</v>
      </c>
    </row>
    <row r="24" spans="1:4" s="1" customFormat="1" ht="13.5" x14ac:dyDescent="0.25">
      <c r="D24" s="30" t="s">
        <v>25</v>
      </c>
    </row>
  </sheetData>
  <conditionalFormatting sqref="L1:IT11 A2:F4 A1 D1:F1 A6:F6 A5 C5:F5 A8:F8 A7 C7:F7 A10:F11 A9 C9:F9">
    <cfRule type="expression" dxfId="13" priority="3" stopIfTrue="1">
      <formula>ISERROR(A1)</formula>
    </cfRule>
  </conditionalFormatting>
  <conditionalFormatting sqref="B1:C1">
    <cfRule type="expression" dxfId="12" priority="2" stopIfTrue="1">
      <formula>ISERROR(B1)</formula>
    </cfRule>
  </conditionalFormatting>
  <conditionalFormatting sqref="B14:C14">
    <cfRule type="expression" dxfId="11" priority="1" stopIfTrue="1">
      <formula>ISERROR(B14)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48D57-1C5D-4F4B-AD14-C3685E12BA90}">
  <dimension ref="A1:K24"/>
  <sheetViews>
    <sheetView workbookViewId="0">
      <selection activeCell="B27" sqref="B27"/>
    </sheetView>
  </sheetViews>
  <sheetFormatPr baseColWidth="10" defaultRowHeight="15" x14ac:dyDescent="0.25"/>
  <cols>
    <col min="1" max="1" width="50.5703125" style="27" customWidth="1"/>
    <col min="2" max="2" width="15" style="28" customWidth="1"/>
    <col min="3" max="3" width="14.28515625" style="28" customWidth="1"/>
    <col min="4" max="4" width="14.85546875" style="28" customWidth="1"/>
    <col min="5" max="16384" width="11.42578125" style="28"/>
  </cols>
  <sheetData>
    <row r="1" spans="1:11" s="9" customFormat="1" x14ac:dyDescent="0.25">
      <c r="A1" s="14" t="s">
        <v>28</v>
      </c>
      <c r="B1" s="15" t="s">
        <v>10</v>
      </c>
      <c r="C1" s="16" t="s">
        <v>11</v>
      </c>
      <c r="D1" s="19" t="s">
        <v>12</v>
      </c>
      <c r="G1" s="27"/>
      <c r="H1" s="27"/>
      <c r="I1" s="27"/>
      <c r="J1" s="27"/>
      <c r="K1" s="27"/>
    </row>
    <row r="2" spans="1:11" s="1" customFormat="1" x14ac:dyDescent="0.25">
      <c r="A2" s="10" t="s">
        <v>0</v>
      </c>
      <c r="B2" s="43">
        <v>3584105999.2799993</v>
      </c>
      <c r="C2" s="38">
        <v>99597987.039999992</v>
      </c>
      <c r="D2" s="23">
        <f>SUM(B2:C2)</f>
        <v>3683703986.3199992</v>
      </c>
      <c r="G2" s="28"/>
      <c r="H2" s="28"/>
      <c r="I2" s="28"/>
      <c r="J2" s="28"/>
      <c r="K2" s="28"/>
    </row>
    <row r="3" spans="1:11" s="1" customFormat="1" x14ac:dyDescent="0.25">
      <c r="A3" s="11" t="s">
        <v>1</v>
      </c>
      <c r="B3" s="7">
        <v>1103787493.3000002</v>
      </c>
      <c r="C3" s="39">
        <v>257223622.49999991</v>
      </c>
      <c r="D3" s="24">
        <f>SUM(B3:C3)</f>
        <v>1361011115.8000002</v>
      </c>
      <c r="G3" s="28"/>
      <c r="H3" s="28"/>
      <c r="I3" s="28"/>
      <c r="J3" s="28"/>
      <c r="K3" s="28"/>
    </row>
    <row r="4" spans="1:11" s="1" customFormat="1" x14ac:dyDescent="0.25">
      <c r="A4" s="11" t="s">
        <v>2</v>
      </c>
      <c r="B4" s="7">
        <v>98174283.120000005</v>
      </c>
      <c r="C4" s="39">
        <v>338216828.43000001</v>
      </c>
      <c r="D4" s="24">
        <f t="shared" ref="D4:D9" si="0">SUM(B4:C4)</f>
        <v>436391111.55000001</v>
      </c>
      <c r="F4" s="4"/>
      <c r="G4" s="28"/>
      <c r="H4" s="28"/>
      <c r="I4" s="28"/>
      <c r="J4" s="28"/>
      <c r="K4" s="28"/>
    </row>
    <row r="5" spans="1:11" s="1" customFormat="1" x14ac:dyDescent="0.25">
      <c r="A5" s="11" t="s">
        <v>3</v>
      </c>
      <c r="B5" s="41"/>
      <c r="C5" s="39">
        <v>122581567.87000002</v>
      </c>
      <c r="D5" s="24">
        <f t="shared" si="0"/>
        <v>122581567.87000002</v>
      </c>
      <c r="G5" s="28"/>
      <c r="H5" s="28"/>
      <c r="I5" s="28"/>
      <c r="J5" s="28"/>
      <c r="K5" s="28"/>
    </row>
    <row r="6" spans="1:11" s="1" customFormat="1" x14ac:dyDescent="0.25">
      <c r="A6" s="11" t="s">
        <v>4</v>
      </c>
      <c r="B6" s="7">
        <v>230429276.86999997</v>
      </c>
      <c r="C6" s="39">
        <v>161193085.86000004</v>
      </c>
      <c r="D6" s="24">
        <f t="shared" si="0"/>
        <v>391622362.73000002</v>
      </c>
      <c r="G6" s="28"/>
      <c r="H6" s="28"/>
      <c r="I6" s="28"/>
      <c r="J6" s="28"/>
      <c r="K6" s="28"/>
    </row>
    <row r="7" spans="1:11" s="1" customFormat="1" x14ac:dyDescent="0.25">
      <c r="A7" s="11" t="s">
        <v>5</v>
      </c>
      <c r="B7" s="41"/>
      <c r="C7" s="39">
        <v>1996217.3900000001</v>
      </c>
      <c r="D7" s="24">
        <f t="shared" si="0"/>
        <v>1996217.3900000001</v>
      </c>
      <c r="G7" s="28"/>
      <c r="H7" s="28"/>
      <c r="I7" s="28"/>
      <c r="J7" s="28"/>
      <c r="K7" s="28"/>
    </row>
    <row r="8" spans="1:11" s="1" customFormat="1" x14ac:dyDescent="0.25">
      <c r="A8" s="11" t="s">
        <v>6</v>
      </c>
      <c r="B8" s="7">
        <v>96947526.599999979</v>
      </c>
      <c r="C8" s="39">
        <v>27828709.149999995</v>
      </c>
      <c r="D8" s="24">
        <f t="shared" si="0"/>
        <v>124776235.74999997</v>
      </c>
      <c r="G8" s="28"/>
      <c r="H8" s="28"/>
      <c r="I8" s="28"/>
      <c r="J8" s="28"/>
      <c r="K8" s="28"/>
    </row>
    <row r="9" spans="1:11" s="1" customFormat="1" x14ac:dyDescent="0.25">
      <c r="A9" s="11" t="s">
        <v>7</v>
      </c>
      <c r="B9" s="42"/>
      <c r="C9" s="39">
        <v>34040208.629999995</v>
      </c>
      <c r="D9" s="24">
        <f t="shared" si="0"/>
        <v>34040208.629999995</v>
      </c>
      <c r="G9" s="28"/>
      <c r="H9" s="28"/>
      <c r="I9" s="28"/>
      <c r="J9" s="28"/>
      <c r="K9" s="28"/>
    </row>
    <row r="10" spans="1:11" s="1" customFormat="1" ht="13.5" customHeight="1" x14ac:dyDescent="0.25">
      <c r="A10" s="12" t="s">
        <v>8</v>
      </c>
      <c r="B10" s="8">
        <v>5113444579.1700001</v>
      </c>
      <c r="C10" s="18">
        <v>1042678226.8699999</v>
      </c>
      <c r="D10" s="25">
        <f>SUM(D2:D9)</f>
        <v>6156122806.039999</v>
      </c>
      <c r="G10" s="28"/>
      <c r="H10" s="28"/>
      <c r="I10" s="28"/>
      <c r="J10" s="28"/>
      <c r="K10" s="28"/>
    </row>
    <row r="11" spans="1:11" s="1" customFormat="1" x14ac:dyDescent="0.25">
      <c r="A11" s="13"/>
      <c r="B11" s="5"/>
      <c r="C11" s="6"/>
      <c r="D11" s="5"/>
      <c r="G11" s="28"/>
      <c r="H11" s="28"/>
      <c r="I11" s="28"/>
      <c r="J11" s="28"/>
      <c r="K11" s="28"/>
    </row>
    <row r="13" spans="1:11" s="1" customFormat="1" ht="15" customHeight="1" x14ac:dyDescent="0.25">
      <c r="B13" s="29"/>
      <c r="C13" s="29"/>
      <c r="D13" s="30" t="s">
        <v>13</v>
      </c>
      <c r="E13" s="31"/>
    </row>
    <row r="14" spans="1:11" s="1" customFormat="1" ht="21" customHeight="1" x14ac:dyDescent="0.25">
      <c r="A14" s="32"/>
      <c r="B14" s="15" t="s">
        <v>10</v>
      </c>
      <c r="C14" s="16" t="s">
        <v>11</v>
      </c>
      <c r="D14" s="49" t="s">
        <v>12</v>
      </c>
      <c r="E14" s="31"/>
    </row>
    <row r="15" spans="1:11" s="1" customFormat="1" ht="12.95" customHeight="1" x14ac:dyDescent="0.25">
      <c r="A15" s="33" t="s">
        <v>14</v>
      </c>
      <c r="B15" s="46">
        <v>97.296254329613006</v>
      </c>
      <c r="C15" s="44">
        <v>2.7037456703869913</v>
      </c>
      <c r="D15" s="26">
        <v>100</v>
      </c>
    </row>
    <row r="16" spans="1:11" s="1" customFormat="1" ht="12.95" customHeight="1" x14ac:dyDescent="0.25">
      <c r="A16" s="33" t="s">
        <v>15</v>
      </c>
      <c r="B16" s="46">
        <v>81.100549472823047</v>
      </c>
      <c r="C16" s="44">
        <v>18.899450527176942</v>
      </c>
      <c r="D16" s="26">
        <v>100</v>
      </c>
    </row>
    <row r="17" spans="1:4" s="1" customFormat="1" ht="12.95" customHeight="1" x14ac:dyDescent="0.25">
      <c r="A17" s="33" t="s">
        <v>16</v>
      </c>
      <c r="B17" s="46">
        <v>22.496856723616283</v>
      </c>
      <c r="C17" s="44">
        <v>77.503143276383724</v>
      </c>
      <c r="D17" s="26">
        <v>100</v>
      </c>
    </row>
    <row r="18" spans="1:4" s="1" customFormat="1" ht="12.95" customHeight="1" x14ac:dyDescent="0.25">
      <c r="A18" s="33" t="s">
        <v>17</v>
      </c>
      <c r="B18" s="47"/>
      <c r="C18" s="44">
        <v>100</v>
      </c>
      <c r="D18" s="26">
        <v>100</v>
      </c>
    </row>
    <row r="19" spans="1:4" s="1" customFormat="1" ht="12.95" customHeight="1" x14ac:dyDescent="0.25">
      <c r="A19" s="33" t="s">
        <v>18</v>
      </c>
      <c r="B19" s="46">
        <v>58.839662593238337</v>
      </c>
      <c r="C19" s="44">
        <v>41.160337406761663</v>
      </c>
      <c r="D19" s="26">
        <v>100</v>
      </c>
    </row>
    <row r="20" spans="1:4" s="1" customFormat="1" ht="12.95" customHeight="1" x14ac:dyDescent="0.25">
      <c r="A20" s="33" t="s">
        <v>19</v>
      </c>
      <c r="B20" s="47"/>
      <c r="C20" s="44">
        <v>100</v>
      </c>
      <c r="D20" s="26">
        <v>100</v>
      </c>
    </row>
    <row r="21" spans="1:4" s="1" customFormat="1" ht="12.95" customHeight="1" x14ac:dyDescent="0.25">
      <c r="A21" s="33" t="s">
        <v>20</v>
      </c>
      <c r="B21" s="46">
        <v>77.697107960720004</v>
      </c>
      <c r="C21" s="44">
        <v>22.302892039280007</v>
      </c>
      <c r="D21" s="26">
        <v>100</v>
      </c>
    </row>
    <row r="22" spans="1:4" s="1" customFormat="1" ht="12.95" customHeight="1" x14ac:dyDescent="0.25">
      <c r="A22" s="33" t="s">
        <v>7</v>
      </c>
      <c r="B22" s="47"/>
      <c r="C22" s="44">
        <v>100</v>
      </c>
      <c r="D22" s="26">
        <v>100</v>
      </c>
    </row>
    <row r="23" spans="1:4" s="1" customFormat="1" ht="13.5" x14ac:dyDescent="0.25">
      <c r="A23" s="34" t="s">
        <v>21</v>
      </c>
      <c r="B23" s="48">
        <v>83.062744852214635</v>
      </c>
      <c r="C23" s="45">
        <v>16.937255147785386</v>
      </c>
      <c r="D23" s="35">
        <v>100</v>
      </c>
    </row>
    <row r="24" spans="1:4" s="1" customFormat="1" ht="13.5" x14ac:dyDescent="0.25">
      <c r="D24" s="30" t="s">
        <v>26</v>
      </c>
    </row>
  </sheetData>
  <conditionalFormatting sqref="L1:IT11 A2:F4 A1 D1:F1 A6:F6 A5 C5:F5 A8:F8 A7 C7:F7 A10:F11 A9 C9:F9">
    <cfRule type="expression" dxfId="10" priority="3" stopIfTrue="1">
      <formula>ISERROR(A1)</formula>
    </cfRule>
  </conditionalFormatting>
  <conditionalFormatting sqref="B1:C1">
    <cfRule type="expression" dxfId="9" priority="2" stopIfTrue="1">
      <formula>ISERROR(B1)</formula>
    </cfRule>
  </conditionalFormatting>
  <conditionalFormatting sqref="B14:C14">
    <cfRule type="expression" dxfId="8" priority="1" stopIfTrue="1">
      <formula>ISERROR(B14)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42199-6BF8-428B-ACF8-3F721894302F}">
  <dimension ref="A1:K24"/>
  <sheetViews>
    <sheetView workbookViewId="0">
      <selection activeCell="D24" sqref="D24"/>
    </sheetView>
  </sheetViews>
  <sheetFormatPr baseColWidth="10" defaultRowHeight="15" x14ac:dyDescent="0.25"/>
  <cols>
    <col min="1" max="1" width="50.5703125" style="27" customWidth="1"/>
    <col min="2" max="2" width="16" style="28" customWidth="1"/>
    <col min="3" max="3" width="14.28515625" style="28" customWidth="1"/>
    <col min="4" max="4" width="15" style="28" customWidth="1"/>
    <col min="5" max="16384" width="11.42578125" style="28"/>
  </cols>
  <sheetData>
    <row r="1" spans="1:11" s="9" customFormat="1" x14ac:dyDescent="0.25">
      <c r="A1" s="14" t="s">
        <v>28</v>
      </c>
      <c r="B1" s="15" t="s">
        <v>10</v>
      </c>
      <c r="C1" s="16" t="s">
        <v>11</v>
      </c>
      <c r="D1" s="19" t="s">
        <v>12</v>
      </c>
      <c r="G1" s="27"/>
      <c r="H1" s="27"/>
      <c r="I1" s="27"/>
      <c r="J1" s="27"/>
      <c r="K1" s="27"/>
    </row>
    <row r="2" spans="1:11" s="1" customFormat="1" x14ac:dyDescent="0.25">
      <c r="A2" s="10" t="s">
        <v>0</v>
      </c>
      <c r="B2" s="43">
        <v>3554692521.7600012</v>
      </c>
      <c r="C2" s="38">
        <v>90748539.549999967</v>
      </c>
      <c r="D2" s="23">
        <f>SUM(B2:C2)</f>
        <v>3645441061.3100014</v>
      </c>
      <c r="G2" s="28"/>
      <c r="H2" s="28"/>
      <c r="I2" s="28"/>
      <c r="J2" s="28"/>
      <c r="K2" s="28"/>
    </row>
    <row r="3" spans="1:11" s="1" customFormat="1" x14ac:dyDescent="0.25">
      <c r="A3" s="11" t="s">
        <v>1</v>
      </c>
      <c r="B3" s="7">
        <v>1098214741.4800003</v>
      </c>
      <c r="C3" s="39">
        <v>250509810.81000006</v>
      </c>
      <c r="D3" s="24">
        <f>SUM(B3:C3)</f>
        <v>1348724552.2900004</v>
      </c>
      <c r="G3" s="28"/>
      <c r="H3" s="28"/>
      <c r="I3" s="28"/>
      <c r="J3" s="28"/>
      <c r="K3" s="28"/>
    </row>
    <row r="4" spans="1:11" s="1" customFormat="1" x14ac:dyDescent="0.25">
      <c r="A4" s="11" t="s">
        <v>2</v>
      </c>
      <c r="B4" s="7">
        <v>94539155.670000002</v>
      </c>
      <c r="C4" s="39">
        <v>326252427.07000017</v>
      </c>
      <c r="D4" s="24">
        <f t="shared" ref="D4:D9" si="0">SUM(B4:C4)</f>
        <v>420791582.74000019</v>
      </c>
      <c r="G4" s="28"/>
      <c r="H4" s="28"/>
      <c r="I4" s="28"/>
      <c r="J4" s="28"/>
      <c r="K4" s="28"/>
    </row>
    <row r="5" spans="1:11" s="1" customFormat="1" x14ac:dyDescent="0.25">
      <c r="A5" s="11" t="s">
        <v>3</v>
      </c>
      <c r="B5" s="7">
        <v>1989830.22</v>
      </c>
      <c r="C5" s="39">
        <v>110619069.33999999</v>
      </c>
      <c r="D5" s="24">
        <f t="shared" si="0"/>
        <v>112608899.55999999</v>
      </c>
      <c r="F5" s="4"/>
      <c r="G5" s="28"/>
      <c r="H5" s="28"/>
      <c r="I5" s="28"/>
      <c r="J5" s="28"/>
      <c r="K5" s="28"/>
    </row>
    <row r="6" spans="1:11" s="1" customFormat="1" x14ac:dyDescent="0.25">
      <c r="A6" s="11" t="s">
        <v>4</v>
      </c>
      <c r="B6" s="7">
        <v>242336414.04000002</v>
      </c>
      <c r="C6" s="39">
        <v>144988612.75999996</v>
      </c>
      <c r="D6" s="24">
        <f t="shared" si="0"/>
        <v>387325026.79999995</v>
      </c>
      <c r="G6" s="28"/>
      <c r="H6" s="28"/>
      <c r="I6" s="28"/>
      <c r="J6" s="28"/>
      <c r="K6" s="28"/>
    </row>
    <row r="7" spans="1:11" s="1" customFormat="1" x14ac:dyDescent="0.25">
      <c r="A7" s="11" t="s">
        <v>5</v>
      </c>
      <c r="B7" s="41"/>
      <c r="C7" s="39">
        <v>2365659.2000000002</v>
      </c>
      <c r="D7" s="24">
        <f t="shared" si="0"/>
        <v>2365659.2000000002</v>
      </c>
      <c r="G7" s="28"/>
      <c r="H7" s="28"/>
      <c r="I7" s="28"/>
      <c r="J7" s="28"/>
      <c r="K7" s="28"/>
    </row>
    <row r="8" spans="1:11" s="1" customFormat="1" x14ac:dyDescent="0.25">
      <c r="A8" s="11" t="s">
        <v>6</v>
      </c>
      <c r="B8" s="7">
        <v>99089915.790000007</v>
      </c>
      <c r="C8" s="39">
        <v>29071590.489999983</v>
      </c>
      <c r="D8" s="24">
        <f t="shared" si="0"/>
        <v>128161506.27999999</v>
      </c>
      <c r="G8" s="28"/>
      <c r="H8" s="28"/>
      <c r="I8" s="28"/>
      <c r="J8" s="28"/>
      <c r="K8" s="28"/>
    </row>
    <row r="9" spans="1:11" s="1" customFormat="1" x14ac:dyDescent="0.25">
      <c r="A9" s="11" t="s">
        <v>7</v>
      </c>
      <c r="B9" s="42"/>
      <c r="C9" s="39">
        <v>32392273.830000002</v>
      </c>
      <c r="D9" s="24">
        <f t="shared" si="0"/>
        <v>32392273.830000002</v>
      </c>
      <c r="G9" s="28"/>
      <c r="H9" s="28"/>
      <c r="I9" s="28"/>
      <c r="J9" s="28"/>
      <c r="K9" s="28"/>
    </row>
    <row r="10" spans="1:11" s="1" customFormat="1" x14ac:dyDescent="0.25">
      <c r="A10" s="12" t="s">
        <v>8</v>
      </c>
      <c r="B10" s="8">
        <v>5090862578.9600019</v>
      </c>
      <c r="C10" s="18">
        <v>986947983.05000031</v>
      </c>
      <c r="D10" s="25">
        <f>SUM(D2:D9)</f>
        <v>6077810562.0100021</v>
      </c>
      <c r="G10" s="28"/>
      <c r="H10" s="28"/>
      <c r="I10" s="28"/>
      <c r="J10" s="28"/>
      <c r="K10" s="28"/>
    </row>
    <row r="13" spans="1:11" x14ac:dyDescent="0.25">
      <c r="A13" s="1"/>
      <c r="B13" s="29"/>
      <c r="C13" s="29"/>
      <c r="D13" s="30" t="s">
        <v>13</v>
      </c>
    </row>
    <row r="14" spans="1:11" x14ac:dyDescent="0.25">
      <c r="A14" s="32"/>
      <c r="B14" s="15" t="s">
        <v>10</v>
      </c>
      <c r="C14" s="16" t="s">
        <v>11</v>
      </c>
      <c r="D14" s="49" t="s">
        <v>12</v>
      </c>
    </row>
    <row r="15" spans="1:11" x14ac:dyDescent="0.25">
      <c r="A15" s="33" t="s">
        <v>14</v>
      </c>
      <c r="B15" s="46">
        <v>97.510629358045648</v>
      </c>
      <c r="C15" s="44">
        <v>2.4893706419543422</v>
      </c>
      <c r="D15" s="26">
        <v>100</v>
      </c>
    </row>
    <row r="16" spans="1:11" x14ac:dyDescent="0.25">
      <c r="A16" s="33" t="s">
        <v>15</v>
      </c>
      <c r="B16" s="46">
        <v>81.42616960708105</v>
      </c>
      <c r="C16" s="44">
        <v>18.573830392918943</v>
      </c>
      <c r="D16" s="26">
        <v>100</v>
      </c>
    </row>
    <row r="17" spans="1:4" x14ac:dyDescent="0.25">
      <c r="A17" s="33" t="s">
        <v>16</v>
      </c>
      <c r="B17" s="46">
        <v>22.466978796107266</v>
      </c>
      <c r="C17" s="44">
        <v>77.53302120389273</v>
      </c>
      <c r="D17" s="26">
        <v>100</v>
      </c>
    </row>
    <row r="18" spans="1:4" x14ac:dyDescent="0.25">
      <c r="A18" s="33" t="s">
        <v>17</v>
      </c>
      <c r="B18" s="46">
        <v>1.7670274976266716</v>
      </c>
      <c r="C18" s="44">
        <v>98.232972502373329</v>
      </c>
      <c r="D18" s="26">
        <v>100</v>
      </c>
    </row>
    <row r="19" spans="1:4" x14ac:dyDescent="0.25">
      <c r="A19" s="33" t="s">
        <v>18</v>
      </c>
      <c r="B19" s="46">
        <v>62.566681022947016</v>
      </c>
      <c r="C19" s="44">
        <v>37.433318977052984</v>
      </c>
      <c r="D19" s="26">
        <v>100</v>
      </c>
    </row>
    <row r="20" spans="1:4" x14ac:dyDescent="0.25">
      <c r="A20" s="33" t="s">
        <v>19</v>
      </c>
      <c r="B20" s="47"/>
      <c r="C20" s="44">
        <v>100</v>
      </c>
      <c r="D20" s="26">
        <v>100</v>
      </c>
    </row>
    <row r="21" spans="1:4" x14ac:dyDescent="0.25">
      <c r="A21" s="33" t="s">
        <v>20</v>
      </c>
      <c r="B21" s="46">
        <v>77.316441313910573</v>
      </c>
      <c r="C21" s="44">
        <v>22.683558686089427</v>
      </c>
      <c r="D21" s="26">
        <v>100</v>
      </c>
    </row>
    <row r="22" spans="1:4" x14ac:dyDescent="0.25">
      <c r="A22" s="33" t="s">
        <v>7</v>
      </c>
      <c r="B22" s="47"/>
      <c r="C22" s="44">
        <v>100</v>
      </c>
      <c r="D22" s="26">
        <v>100</v>
      </c>
    </row>
    <row r="23" spans="1:4" x14ac:dyDescent="0.25">
      <c r="A23" s="34" t="s">
        <v>21</v>
      </c>
      <c r="B23" s="48">
        <v>83.788887192202907</v>
      </c>
      <c r="C23" s="45">
        <v>16.243862790191884</v>
      </c>
      <c r="D23" s="35">
        <v>100</v>
      </c>
    </row>
    <row r="24" spans="1:4" x14ac:dyDescent="0.25">
      <c r="A24" s="1"/>
      <c r="B24" s="1"/>
      <c r="C24" s="1"/>
      <c r="D24" s="30" t="s">
        <v>27</v>
      </c>
    </row>
  </sheetData>
  <conditionalFormatting sqref="L1:IT10 A1:F4 A6:F6 A5 C5:F5 A8:F8 A7 C7:F7 A10:F10 A9 C9:F9">
    <cfRule type="expression" dxfId="7" priority="3" stopIfTrue="1">
      <formula>ISERROR(A1)</formula>
    </cfRule>
  </conditionalFormatting>
  <conditionalFormatting sqref="B14:C14">
    <cfRule type="expression" dxfId="6" priority="2" stopIfTrue="1">
      <formula>ISERROR(B14)</formula>
    </cfRule>
  </conditionalFormatting>
  <conditionalFormatting sqref="B5">
    <cfRule type="expression" dxfId="5" priority="1" stopIfTrue="1">
      <formula>ISERROR(B5)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642A3-A5CE-4ABD-B85B-697DA0268A4B}">
  <dimension ref="A1:J24"/>
  <sheetViews>
    <sheetView tabSelected="1" workbookViewId="0">
      <selection activeCell="E27" sqref="E27"/>
    </sheetView>
  </sheetViews>
  <sheetFormatPr baseColWidth="10" defaultRowHeight="15" x14ac:dyDescent="0.25"/>
  <cols>
    <col min="1" max="1" width="50.5703125" style="27" customWidth="1"/>
    <col min="2" max="2" width="16" style="28" customWidth="1"/>
    <col min="3" max="3" width="14.28515625" style="28" customWidth="1"/>
    <col min="4" max="4" width="15" style="28" customWidth="1"/>
    <col min="5" max="16384" width="11.42578125" style="28"/>
  </cols>
  <sheetData>
    <row r="1" spans="1:10" s="9" customFormat="1" x14ac:dyDescent="0.25">
      <c r="A1" s="14" t="s">
        <v>29</v>
      </c>
      <c r="B1" s="15" t="s">
        <v>10</v>
      </c>
      <c r="C1" s="16" t="s">
        <v>11</v>
      </c>
      <c r="D1" s="19" t="s">
        <v>12</v>
      </c>
      <c r="F1" s="27"/>
      <c r="G1" s="27"/>
      <c r="H1" s="27"/>
      <c r="I1" s="27"/>
      <c r="J1" s="27"/>
    </row>
    <row r="2" spans="1:10" s="1" customFormat="1" x14ac:dyDescent="0.25">
      <c r="A2" s="10" t="s">
        <v>0</v>
      </c>
      <c r="B2" s="43">
        <v>3693252578.1500001</v>
      </c>
      <c r="C2" s="38">
        <v>91561481.780000001</v>
      </c>
      <c r="D2" s="23">
        <f>SUM(B2:C2)</f>
        <v>3784814059.9300003</v>
      </c>
      <c r="F2" s="28"/>
      <c r="G2" s="28"/>
      <c r="H2" s="28"/>
      <c r="I2" s="28"/>
      <c r="J2" s="28"/>
    </row>
    <row r="3" spans="1:10" s="1" customFormat="1" x14ac:dyDescent="0.25">
      <c r="A3" s="11" t="s">
        <v>1</v>
      </c>
      <c r="B3" s="7">
        <v>1094655671.4300005</v>
      </c>
      <c r="C3" s="39">
        <v>261749242.23999998</v>
      </c>
      <c r="D3" s="24">
        <f t="shared" ref="D3:D10" si="0">SUM(B3:C3)</f>
        <v>1356404913.6700006</v>
      </c>
      <c r="F3" s="28"/>
      <c r="G3" s="28"/>
      <c r="H3" s="28"/>
      <c r="I3" s="28"/>
      <c r="J3" s="28"/>
    </row>
    <row r="4" spans="1:10" s="1" customFormat="1" x14ac:dyDescent="0.25">
      <c r="A4" s="11" t="s">
        <v>2</v>
      </c>
      <c r="B4" s="7">
        <v>91075485.859999985</v>
      </c>
      <c r="C4" s="39">
        <v>319766688.74999994</v>
      </c>
      <c r="D4" s="24">
        <f t="shared" si="0"/>
        <v>410842174.6099999</v>
      </c>
      <c r="F4" s="28"/>
      <c r="G4" s="28"/>
      <c r="H4" s="28"/>
      <c r="I4" s="28"/>
      <c r="J4" s="28"/>
    </row>
    <row r="5" spans="1:10" s="1" customFormat="1" x14ac:dyDescent="0.25">
      <c r="A5" s="11" t="s">
        <v>3</v>
      </c>
      <c r="B5" s="7">
        <v>3359393.79</v>
      </c>
      <c r="C5" s="39">
        <v>107314944.00999999</v>
      </c>
      <c r="D5" s="24">
        <f t="shared" si="0"/>
        <v>110674337.8</v>
      </c>
      <c r="E5" s="4"/>
      <c r="F5" s="28"/>
      <c r="G5" s="28"/>
      <c r="H5" s="28"/>
      <c r="I5" s="28"/>
      <c r="J5" s="28"/>
    </row>
    <row r="6" spans="1:10" s="1" customFormat="1" x14ac:dyDescent="0.25">
      <c r="A6" s="11" t="s">
        <v>4</v>
      </c>
      <c r="B6" s="7">
        <v>252959207.52000001</v>
      </c>
      <c r="C6" s="39">
        <v>154173161.57999995</v>
      </c>
      <c r="D6" s="24">
        <f t="shared" si="0"/>
        <v>407132369.09999996</v>
      </c>
      <c r="F6" s="28"/>
      <c r="G6" s="28"/>
      <c r="H6" s="28"/>
      <c r="I6" s="28"/>
      <c r="J6" s="28"/>
    </row>
    <row r="7" spans="1:10" s="1" customFormat="1" x14ac:dyDescent="0.25">
      <c r="A7" s="11" t="s">
        <v>5</v>
      </c>
      <c r="B7" s="41"/>
      <c r="C7" s="39">
        <v>1964320.21</v>
      </c>
      <c r="D7" s="24">
        <f t="shared" si="0"/>
        <v>1964320.21</v>
      </c>
      <c r="F7" s="28"/>
      <c r="G7" s="28"/>
      <c r="H7" s="28"/>
      <c r="I7" s="28"/>
      <c r="J7" s="28"/>
    </row>
    <row r="8" spans="1:10" s="1" customFormat="1" x14ac:dyDescent="0.25">
      <c r="A8" s="11" t="s">
        <v>6</v>
      </c>
      <c r="B8" s="7">
        <v>111886512.66000003</v>
      </c>
      <c r="C8" s="39">
        <v>30791209.290000007</v>
      </c>
      <c r="D8" s="24">
        <f t="shared" si="0"/>
        <v>142677721.95000005</v>
      </c>
      <c r="F8" s="28"/>
      <c r="G8" s="28"/>
      <c r="H8" s="28"/>
      <c r="I8" s="28"/>
      <c r="J8" s="28"/>
    </row>
    <row r="9" spans="1:10" s="1" customFormat="1" x14ac:dyDescent="0.25">
      <c r="A9" s="11" t="s">
        <v>7</v>
      </c>
      <c r="B9" s="42"/>
      <c r="C9" s="39">
        <v>31847236.719999991</v>
      </c>
      <c r="D9" s="24">
        <f t="shared" si="0"/>
        <v>31847236.719999991</v>
      </c>
      <c r="F9" s="28"/>
      <c r="G9" s="28"/>
      <c r="H9" s="28"/>
      <c r="I9" s="28"/>
      <c r="J9" s="28"/>
    </row>
    <row r="10" spans="1:10" s="1" customFormat="1" x14ac:dyDescent="0.25">
      <c r="A10" s="12" t="s">
        <v>8</v>
      </c>
      <c r="B10" s="8">
        <v>5247188849.4100008</v>
      </c>
      <c r="C10" s="18">
        <v>999168284.57999992</v>
      </c>
      <c r="D10" s="25">
        <f t="shared" si="0"/>
        <v>6246357133.9900007</v>
      </c>
      <c r="F10" s="28"/>
      <c r="G10" s="28"/>
      <c r="H10" s="28"/>
      <c r="I10" s="28"/>
      <c r="J10" s="28"/>
    </row>
    <row r="13" spans="1:10" x14ac:dyDescent="0.25">
      <c r="A13" s="1"/>
      <c r="B13" s="29"/>
      <c r="C13" s="29"/>
      <c r="D13" s="30" t="s">
        <v>13</v>
      </c>
    </row>
    <row r="14" spans="1:10" x14ac:dyDescent="0.25">
      <c r="A14" s="32"/>
      <c r="B14" s="15" t="s">
        <v>10</v>
      </c>
      <c r="C14" s="16" t="s">
        <v>11</v>
      </c>
      <c r="D14" s="49" t="s">
        <v>12</v>
      </c>
    </row>
    <row r="15" spans="1:10" x14ac:dyDescent="0.25">
      <c r="A15" s="33" t="s">
        <v>14</v>
      </c>
      <c r="B15" s="46">
        <f>B2/$D2*100</f>
        <v>97.580819550704859</v>
      </c>
      <c r="C15" s="44">
        <f t="shared" ref="C15:D15" si="1">C2/$D2*100</f>
        <v>2.4191804492951343</v>
      </c>
      <c r="D15" s="26">
        <f t="shared" si="1"/>
        <v>100</v>
      </c>
    </row>
    <row r="16" spans="1:10" x14ac:dyDescent="0.25">
      <c r="A16" s="33" t="s">
        <v>15</v>
      </c>
      <c r="B16" s="46">
        <f t="shared" ref="B16:D16" si="2">B3/$D3*100</f>
        <v>80.702720876188081</v>
      </c>
      <c r="C16" s="44">
        <f t="shared" si="2"/>
        <v>19.297279123811911</v>
      </c>
      <c r="D16" s="26">
        <f t="shared" si="2"/>
        <v>100</v>
      </c>
    </row>
    <row r="17" spans="1:4" x14ac:dyDescent="0.25">
      <c r="A17" s="33" t="s">
        <v>16</v>
      </c>
      <c r="B17" s="46">
        <f t="shared" ref="B17:D17" si="3">B4/$D4*100</f>
        <v>22.167998196985302</v>
      </c>
      <c r="C17" s="44">
        <f t="shared" si="3"/>
        <v>77.832001803014705</v>
      </c>
      <c r="D17" s="26">
        <f t="shared" si="3"/>
        <v>100</v>
      </c>
    </row>
    <row r="18" spans="1:4" x14ac:dyDescent="0.25">
      <c r="A18" s="33" t="s">
        <v>17</v>
      </c>
      <c r="B18" s="46">
        <f t="shared" ref="B18:D18" si="4">B5/$D5*100</f>
        <v>3.0353863928879092</v>
      </c>
      <c r="C18" s="44">
        <f t="shared" si="4"/>
        <v>96.964613607112085</v>
      </c>
      <c r="D18" s="26">
        <f t="shared" si="4"/>
        <v>100</v>
      </c>
    </row>
    <row r="19" spans="1:4" x14ac:dyDescent="0.25">
      <c r="A19" s="33" t="s">
        <v>18</v>
      </c>
      <c r="B19" s="46">
        <f t="shared" ref="B19:D19" si="5">B6/$D6*100</f>
        <v>62.131932196692539</v>
      </c>
      <c r="C19" s="44">
        <f t="shared" si="5"/>
        <v>37.868067803307454</v>
      </c>
      <c r="D19" s="26">
        <f t="shared" si="5"/>
        <v>100</v>
      </c>
    </row>
    <row r="20" spans="1:4" x14ac:dyDescent="0.25">
      <c r="A20" s="33" t="s">
        <v>19</v>
      </c>
      <c r="B20" s="47"/>
      <c r="C20" s="44">
        <f t="shared" ref="B20:D20" si="6">C7/$D7*100</f>
        <v>100</v>
      </c>
      <c r="D20" s="26">
        <f t="shared" si="6"/>
        <v>100</v>
      </c>
    </row>
    <row r="21" spans="1:4" x14ac:dyDescent="0.25">
      <c r="A21" s="33" t="s">
        <v>20</v>
      </c>
      <c r="B21" s="46">
        <f t="shared" ref="B21:D21" si="7">B8/$D8*100</f>
        <v>78.419048980337308</v>
      </c>
      <c r="C21" s="44">
        <f t="shared" si="7"/>
        <v>21.580951019662674</v>
      </c>
      <c r="D21" s="26">
        <f t="shared" si="7"/>
        <v>100</v>
      </c>
    </row>
    <row r="22" spans="1:4" x14ac:dyDescent="0.25">
      <c r="A22" s="33" t="s">
        <v>7</v>
      </c>
      <c r="B22" s="47"/>
      <c r="C22" s="44">
        <f t="shared" ref="B22:D22" si="8">C9/$D9*100</f>
        <v>100</v>
      </c>
      <c r="D22" s="26">
        <f t="shared" si="8"/>
        <v>100</v>
      </c>
    </row>
    <row r="23" spans="1:4" x14ac:dyDescent="0.25">
      <c r="A23" s="34" t="s">
        <v>21</v>
      </c>
      <c r="B23" s="48">
        <f t="shared" ref="B23:D23" si="9">B10/$D10*100</f>
        <v>84.003984031861478</v>
      </c>
      <c r="C23" s="45">
        <f t="shared" si="9"/>
        <v>15.996015968138517</v>
      </c>
      <c r="D23" s="35">
        <f t="shared" si="9"/>
        <v>100</v>
      </c>
    </row>
    <row r="24" spans="1:4" x14ac:dyDescent="0.25">
      <c r="A24" s="1"/>
      <c r="B24" s="1"/>
      <c r="C24" s="1"/>
      <c r="D24" s="30" t="s">
        <v>30</v>
      </c>
    </row>
  </sheetData>
  <conditionalFormatting sqref="A6:C6 B5:C5 A8:C8 C7 A10:C10 C9 A1:C4 E1:E10">
    <cfRule type="expression" dxfId="4" priority="3" stopIfTrue="1">
      <formula>ISERROR(A1)</formula>
    </cfRule>
  </conditionalFormatting>
  <conditionalFormatting sqref="K1:IS10 A5 A7 A9">
    <cfRule type="expression" dxfId="3" priority="5" stopIfTrue="1">
      <formula>ISERROR(A1)</formula>
    </cfRule>
  </conditionalFormatting>
  <conditionalFormatting sqref="D1:D10">
    <cfRule type="expression" dxfId="1" priority="2" stopIfTrue="1">
      <formula>ISERROR(D1)</formula>
    </cfRule>
  </conditionalFormatting>
  <conditionalFormatting sqref="B14:C14">
    <cfRule type="expression" dxfId="0" priority="1" stopIfTrue="1">
      <formula>ISERROR(B14)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2013</vt:lpstr>
      <vt:lpstr>2014</vt:lpstr>
      <vt:lpstr>2015</vt:lpstr>
      <vt:lpstr>2016</vt:lpstr>
      <vt:lpstr>2017</vt:lpstr>
      <vt:lpstr>2018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Justinia CLEMENT CNF</dc:creator>
  <cp:lastModifiedBy>Justinia CLEMENT 755</cp:lastModifiedBy>
  <dcterms:created xsi:type="dcterms:W3CDTF">2019-11-06T12:31:57Z</dcterms:created>
  <dcterms:modified xsi:type="dcterms:W3CDTF">2020-08-21T12:40:13Z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